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mc:AlternateContent xmlns:mc="http://schemas.openxmlformats.org/markup-compatibility/2006">
    <mc:Choice Requires="x15">
      <x15ac:absPath xmlns:x15ac="http://schemas.microsoft.com/office/spreadsheetml/2010/11/ac" url="X:\CIRCOLARI\2020\"/>
    </mc:Choice>
  </mc:AlternateContent>
  <xr:revisionPtr revIDLastSave="0" documentId="13_ncr:1_{720AAC5B-9181-4DA4-BA48-ED2DD0220F43}" xr6:coauthVersionLast="45" xr6:coauthVersionMax="45" xr10:uidLastSave="{00000000-0000-0000-0000-000000000000}"/>
  <bookViews>
    <workbookView xWindow="30" yWindow="30" windowWidth="20460" windowHeight="10890" tabRatio="481" activeTab="1" xr2:uid="{00000000-000D-0000-FFFF-FFFF00000000}"/>
  </bookViews>
  <sheets>
    <sheet name="CREDITO AFFITTO" sheetId="2" r:id="rId1"/>
    <sheet name="FONDO PERDUTO" sheetId="3" r:id="rId2"/>
    <sheet name="SOSPENSIONE VERSAMENTI" sheetId="4"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5" i="3" l="1"/>
  <c r="D33" i="4" l="1"/>
  <c r="E32" i="4" s="1"/>
  <c r="F32" i="4" s="1"/>
  <c r="C33" i="4"/>
  <c r="C28" i="4"/>
  <c r="D28" i="4" s="1"/>
  <c r="E27" i="4" s="1"/>
  <c r="F27" i="4" s="1"/>
  <c r="C21" i="4"/>
  <c r="D21" i="4" s="1"/>
  <c r="E20" i="4" s="1"/>
  <c r="C16" i="4"/>
  <c r="D16" i="4" s="1"/>
  <c r="E15" i="4" s="1"/>
  <c r="F15" i="4" s="1"/>
  <c r="B27" i="3"/>
  <c r="C16" i="3"/>
  <c r="B26" i="3" s="1"/>
  <c r="F20" i="4" l="1"/>
  <c r="E21" i="4"/>
  <c r="B25" i="3"/>
  <c r="D16" i="3"/>
  <c r="E15" i="3" s="1"/>
  <c r="E16" i="3" s="1"/>
  <c r="C27" i="2" l="1"/>
  <c r="D27" i="2" s="1"/>
  <c r="E26" i="2" s="1"/>
  <c r="F26" i="2" s="1"/>
  <c r="C21" i="2"/>
  <c r="D21" i="2"/>
  <c r="E20" i="2"/>
  <c r="F20" i="2"/>
  <c r="C15" i="2"/>
  <c r="D15" i="2" s="1"/>
  <c r="E14" i="2" s="1"/>
  <c r="F14" i="2" s="1"/>
</calcChain>
</file>

<file path=xl/sharedStrings.xml><?xml version="1.0" encoding="utf-8"?>
<sst xmlns="http://schemas.openxmlformats.org/spreadsheetml/2006/main" count="106" uniqueCount="38">
  <si>
    <t>Contribuente:</t>
  </si>
  <si>
    <t>ROSSI MARIO</t>
  </si>
  <si>
    <t>Codice fiscale:</t>
  </si>
  <si>
    <t>RSSMRAXXAXXG110X</t>
  </si>
  <si>
    <t xml:space="preserve">Partita Iva: </t>
  </si>
  <si>
    <t>SOSPENSIONE DEI VERSAMENTI DI APRILE 2020 (VERIFICA FATTURATO MESE DI MARZO)</t>
  </si>
  <si>
    <t>Importo del fatturato</t>
  </si>
  <si>
    <t>Differenza</t>
  </si>
  <si>
    <t>Esito</t>
  </si>
  <si>
    <t>ESITO DEL CALCOLO E DIRITTO ALLA SOSPENSIONE</t>
  </si>
  <si>
    <t>Marzo 2019</t>
  </si>
  <si>
    <t>Marzo 2020</t>
  </si>
  <si>
    <t>Importo</t>
  </si>
  <si>
    <t>%</t>
  </si>
  <si>
    <t>Soggetto con ricavi o compensi del 2019 oltre 50 milioni</t>
  </si>
  <si>
    <t>Aprile 2019</t>
  </si>
  <si>
    <t>Aprile 2020</t>
  </si>
  <si>
    <t>Soggetto con ricavi o compensi del 2019 fino a 5 milioni</t>
  </si>
  <si>
    <t xml:space="preserve">CALCOLO DIMINUZIONE DEL FATTURATO </t>
  </si>
  <si>
    <t>Verifica del diritto credito affitto</t>
  </si>
  <si>
    <t>Maggio 2019</t>
  </si>
  <si>
    <t>Maggio 2020</t>
  </si>
  <si>
    <t>CONTRIBUTO A FONDO PERDUTO</t>
  </si>
  <si>
    <t>Verifica del diritto al contributo a fondo perduto</t>
  </si>
  <si>
    <t>DETERMINAZIONE DEL CONTRIBUTO</t>
  </si>
  <si>
    <t>Compensi totali 2019</t>
  </si>
  <si>
    <t>SOGLIE</t>
  </si>
  <si>
    <t>Verifica del diritto alla sospensione dei versamenti</t>
  </si>
  <si>
    <t xml:space="preserve">Soggetto che ha iniziato l'attività dal 01/04/2019: </t>
  </si>
  <si>
    <t>SI</t>
  </si>
  <si>
    <t>Soggetto con ricavi o compensi del 2019 fino a 50 milioni</t>
  </si>
  <si>
    <t>SOSPENSIONE DEI VERSAMENTI DI MAGGIO 2020 (VERIFICA FATTURATO MESE DI APRILE)</t>
  </si>
  <si>
    <t>CREDITO IMPOSTA SUGLI AFFITTI PAGATI ENTRO IL 31/12/2020</t>
  </si>
  <si>
    <t>CONTRIBUTO</t>
  </si>
  <si>
    <t>EURO 1.000,00 PER PERSONE FISICHE</t>
  </si>
  <si>
    <t>EURO 2.000 PER PERSONE GIURIDICHE</t>
  </si>
  <si>
    <t xml:space="preserve">MINIMO GARANTITO </t>
  </si>
  <si>
    <t xml:space="preserve">Soggetto che ha iniziato l'attività dal 01/01/2019 e risulta attivo alla data del 31/03/2020: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</si>
</sst>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10]\ #,##0.00;[Red]\-[$€-410]\ #,##0.00"/>
  </numFmts>
  <fonts count="19" x14ac:knownFonts="1">
    <font>
      <sz val="10"/>
      <name val="Arial"/>
      <family val="2"/>
    </font>
    <font>
      <sz val="10"/>
      <name val="Arial"/>
    </font>
    <font>
      <b/>
      <sz val="12"/>
      <color indexed="12"/>
      <name val="Arial"/>
      <family val="2"/>
    </font>
    <font>
      <b/>
      <sz val="12"/>
      <name val="Arial"/>
      <family val="2"/>
    </font>
    <font>
      <b/>
      <sz val="10"/>
      <name val="Arial"/>
      <family val="2"/>
    </font>
    <font>
      <b/>
      <sz val="10"/>
      <color indexed="12"/>
      <name val="Arial"/>
      <family val="2"/>
    </font>
    <font>
      <b/>
      <sz val="10"/>
      <color indexed="10"/>
      <name val="Arial"/>
      <family val="2"/>
    </font>
    <font>
      <sz val="11"/>
      <name val="Calibri"/>
      <family val="2"/>
      <scheme val="minor"/>
    </font>
    <font>
      <b/>
      <sz val="11"/>
      <name val="Calibri"/>
      <family val="2"/>
      <scheme val="minor"/>
    </font>
    <font>
      <sz val="11"/>
      <color indexed="9"/>
      <name val="Calibri"/>
      <family val="2"/>
      <scheme val="minor"/>
    </font>
    <font>
      <sz val="8"/>
      <name val="Arial"/>
      <family val="2"/>
    </font>
    <font>
      <b/>
      <sz val="12"/>
      <name val="Calibri"/>
      <family val="2"/>
      <scheme val="minor"/>
    </font>
    <font>
      <b/>
      <sz val="24"/>
      <color indexed="12"/>
      <name val="Calibri"/>
      <family val="2"/>
      <scheme val="minor"/>
    </font>
    <font>
      <b/>
      <sz val="16"/>
      <color indexed="10"/>
      <name val="Calibri"/>
      <family val="2"/>
      <scheme val="minor"/>
    </font>
    <font>
      <b/>
      <sz val="22"/>
      <color indexed="12"/>
      <name val="Calibri"/>
      <family val="2"/>
      <scheme val="minor"/>
    </font>
    <font>
      <sz val="10"/>
      <name val="Calibri"/>
      <family val="2"/>
      <scheme val="minor"/>
    </font>
    <font>
      <b/>
      <sz val="10"/>
      <name val="Calibri"/>
      <family val="2"/>
      <scheme val="minor"/>
    </font>
    <font>
      <b/>
      <sz val="10"/>
      <color indexed="10"/>
      <name val="Calibri"/>
      <family val="2"/>
      <scheme val="minor"/>
    </font>
    <font>
      <b/>
      <sz val="14"/>
      <color indexed="12"/>
      <name val="Calibri"/>
      <family val="2"/>
      <scheme val="minor"/>
    </font>
  </fonts>
  <fills count="12">
    <fill>
      <patternFill patternType="none"/>
    </fill>
    <fill>
      <patternFill patternType="gray125"/>
    </fill>
    <fill>
      <patternFill patternType="solid">
        <fgColor indexed="43"/>
        <bgColor indexed="26"/>
      </patternFill>
    </fill>
    <fill>
      <patternFill patternType="solid">
        <fgColor indexed="26"/>
        <bgColor indexed="9"/>
      </patternFill>
    </fill>
    <fill>
      <patternFill patternType="solid">
        <fgColor indexed="44"/>
        <bgColor indexed="49"/>
      </patternFill>
    </fill>
    <fill>
      <patternFill patternType="solid">
        <fgColor theme="0"/>
        <bgColor indexed="64"/>
      </patternFill>
    </fill>
    <fill>
      <patternFill patternType="solid">
        <fgColor theme="0"/>
        <bgColor indexed="9"/>
      </patternFill>
    </fill>
    <fill>
      <patternFill patternType="solid">
        <fgColor rgb="FFFFFF00"/>
        <bgColor indexed="26"/>
      </patternFill>
    </fill>
    <fill>
      <patternFill patternType="solid">
        <fgColor rgb="FF66FFFF"/>
        <bgColor indexed="49"/>
      </patternFill>
    </fill>
    <fill>
      <patternFill patternType="solid">
        <fgColor rgb="FF66FFFF"/>
        <bgColor indexed="64"/>
      </patternFill>
    </fill>
    <fill>
      <patternFill patternType="solid">
        <fgColor theme="8" tint="0.39997558519241921"/>
        <bgColor indexed="64"/>
      </patternFill>
    </fill>
    <fill>
      <patternFill patternType="solid">
        <fgColor rgb="FFFFFF00"/>
        <bgColor indexed="64"/>
      </patternFill>
    </fill>
  </fills>
  <borders count="34">
    <border>
      <left/>
      <right/>
      <top/>
      <bottom/>
      <diagonal/>
    </border>
    <border>
      <left style="hair">
        <color indexed="8"/>
      </left>
      <right style="hair">
        <color indexed="8"/>
      </right>
      <top style="hair">
        <color indexed="8"/>
      </top>
      <bottom style="hair">
        <color indexed="8"/>
      </bottom>
      <diagonal/>
    </border>
    <border>
      <left style="hair">
        <color indexed="8"/>
      </left>
      <right/>
      <top/>
      <bottom/>
      <diagonal/>
    </border>
    <border>
      <left/>
      <right style="hair">
        <color indexed="8"/>
      </right>
      <top/>
      <bottom/>
      <diagonal/>
    </border>
    <border>
      <left style="hair">
        <color indexed="8"/>
      </left>
      <right style="hair">
        <color indexed="8"/>
      </right>
      <top style="hair">
        <color indexed="8"/>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style="medium">
        <color indexed="64"/>
      </right>
      <top style="medium">
        <color indexed="64"/>
      </top>
      <bottom/>
      <diagonal/>
    </border>
    <border>
      <left style="medium">
        <color indexed="64"/>
      </left>
      <right style="hair">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style="medium">
        <color indexed="64"/>
      </left>
      <right style="hair">
        <color indexed="8"/>
      </right>
      <top style="hair">
        <color indexed="8"/>
      </top>
      <bottom style="medium">
        <color indexed="64"/>
      </bottom>
      <diagonal/>
    </border>
    <border>
      <left style="hair">
        <color indexed="8"/>
      </left>
      <right style="hair">
        <color indexed="8"/>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hair">
        <color indexed="8"/>
      </bottom>
      <diagonal/>
    </border>
    <border>
      <left/>
      <right/>
      <top/>
      <bottom style="hair">
        <color indexed="8"/>
      </bottom>
      <diagonal/>
    </border>
    <border>
      <left/>
      <right style="medium">
        <color indexed="64"/>
      </right>
      <top/>
      <bottom style="hair">
        <color indexed="8"/>
      </bottom>
      <diagonal/>
    </border>
    <border>
      <left style="hair">
        <color indexed="8"/>
      </left>
      <right/>
      <top style="hair">
        <color indexed="8"/>
      </top>
      <bottom/>
      <diagonal/>
    </border>
    <border>
      <left/>
      <right/>
      <top style="hair">
        <color indexed="8"/>
      </top>
      <bottom/>
      <diagonal/>
    </border>
    <border>
      <left/>
      <right style="medium">
        <color indexed="64"/>
      </right>
      <top style="hair">
        <color indexed="8"/>
      </top>
      <bottom/>
      <diagonal/>
    </border>
    <border>
      <left style="hair">
        <color indexed="8"/>
      </left>
      <right/>
      <top/>
      <bottom style="hair">
        <color indexed="8"/>
      </bottom>
      <diagonal/>
    </border>
    <border>
      <left style="hair">
        <color indexed="8"/>
      </left>
      <right style="hair">
        <color indexed="8"/>
      </right>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medium">
        <color indexed="64"/>
      </right>
      <top style="hair">
        <color indexed="8"/>
      </top>
      <bottom style="hair">
        <color indexed="8"/>
      </bottom>
      <diagonal/>
    </border>
    <border>
      <left/>
      <right style="hair">
        <color indexed="8"/>
      </right>
      <top style="hair">
        <color indexed="8"/>
      </top>
      <bottom style="hair">
        <color indexed="8"/>
      </bottom>
      <diagonal/>
    </border>
    <border>
      <left style="medium">
        <color indexed="64"/>
      </left>
      <right/>
      <top style="hair">
        <color indexed="8"/>
      </top>
      <bottom style="hair">
        <color indexed="8"/>
      </bottom>
      <diagonal/>
    </border>
  </borders>
  <cellStyleXfs count="2">
    <xf numFmtId="0" fontId="0" fillId="0" borderId="0"/>
    <xf numFmtId="44" fontId="1" fillId="0" borderId="0" applyFill="0" applyBorder="0" applyAlignment="0" applyProtection="0"/>
  </cellStyleXfs>
  <cellXfs count="160">
    <xf numFmtId="0" fontId="0" fillId="0" borderId="0" xfId="0"/>
    <xf numFmtId="0" fontId="3" fillId="0" borderId="0" xfId="0" applyFont="1" applyAlignment="1">
      <alignment horizontal="center"/>
    </xf>
    <xf numFmtId="0" fontId="0" fillId="0" borderId="0" xfId="0" applyFont="1"/>
    <xf numFmtId="0" fontId="4" fillId="0" borderId="0" xfId="0" applyFont="1"/>
    <xf numFmtId="0" fontId="4" fillId="0" borderId="0" xfId="0" applyFont="1" applyFill="1"/>
    <xf numFmtId="0" fontId="4" fillId="0" borderId="0" xfId="0" applyFont="1" applyFill="1" applyBorder="1" applyAlignment="1" applyProtection="1">
      <alignment horizontal="left" indent="1"/>
      <protection locked="0"/>
    </xf>
    <xf numFmtId="0" fontId="4" fillId="0" borderId="0" xfId="0" applyFont="1" applyAlignment="1">
      <alignment horizontal="right"/>
    </xf>
    <xf numFmtId="0" fontId="4" fillId="0" borderId="2" xfId="0" applyFont="1" applyBorder="1"/>
    <xf numFmtId="0" fontId="0" fillId="0" borderId="0" xfId="0" applyBorder="1"/>
    <xf numFmtId="0" fontId="0" fillId="0" borderId="3" xfId="0" applyBorder="1"/>
    <xf numFmtId="0" fontId="6" fillId="0" borderId="2" xfId="0" applyFont="1" applyBorder="1"/>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164" fontId="4" fillId="2" borderId="1" xfId="0" applyNumberFormat="1" applyFont="1" applyFill="1" applyBorder="1" applyAlignment="1" applyProtection="1">
      <alignment vertical="center"/>
      <protection locked="0"/>
    </xf>
    <xf numFmtId="164" fontId="0" fillId="4" borderId="1" xfId="0" applyNumberFormat="1" applyFill="1" applyBorder="1" applyAlignment="1">
      <alignment vertical="center"/>
    </xf>
    <xf numFmtId="0" fontId="0" fillId="4" borderId="1" xfId="0" applyNumberFormat="1" applyFill="1" applyBorder="1" applyAlignment="1">
      <alignment horizontal="center" vertical="center"/>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7" fillId="5" borderId="0" xfId="0" applyFont="1" applyFill="1"/>
    <xf numFmtId="0" fontId="8" fillId="5" borderId="0" xfId="0" applyFont="1" applyFill="1"/>
    <xf numFmtId="0" fontId="8" fillId="5" borderId="0" xfId="0" applyFont="1" applyFill="1" applyAlignment="1">
      <alignment horizontal="right"/>
    </xf>
    <xf numFmtId="0" fontId="7" fillId="5" borderId="0" xfId="0" applyFont="1" applyFill="1" applyAlignment="1">
      <alignment vertical="center"/>
    </xf>
    <xf numFmtId="0" fontId="8" fillId="6" borderId="1" xfId="0" applyFont="1" applyFill="1" applyBorder="1" applyAlignment="1">
      <alignment horizontal="center" vertical="center"/>
    </xf>
    <xf numFmtId="49" fontId="8" fillId="6" borderId="1" xfId="0" applyNumberFormat="1" applyFont="1" applyFill="1" applyBorder="1" applyAlignment="1">
      <alignment horizontal="center" vertical="center"/>
    </xf>
    <xf numFmtId="0" fontId="9" fillId="5" borderId="0" xfId="0" applyFont="1" applyFill="1" applyAlignment="1">
      <alignment horizontal="center" vertical="center"/>
    </xf>
    <xf numFmtId="0" fontId="8" fillId="7" borderId="1" xfId="0" applyFont="1" applyFill="1" applyBorder="1" applyAlignment="1" applyProtection="1">
      <alignment horizontal="center"/>
      <protection locked="0"/>
    </xf>
    <xf numFmtId="164" fontId="8" fillId="7" borderId="1" xfId="0" applyNumberFormat="1" applyFont="1" applyFill="1" applyBorder="1" applyAlignment="1" applyProtection="1">
      <alignment vertical="center"/>
      <protection locked="0"/>
    </xf>
    <xf numFmtId="0" fontId="8" fillId="5" borderId="5" xfId="0" applyFont="1" applyFill="1" applyBorder="1" applyAlignment="1">
      <alignment horizontal="center"/>
    </xf>
    <xf numFmtId="0" fontId="8" fillId="5" borderId="6" xfId="0" applyFont="1" applyFill="1" applyBorder="1" applyAlignment="1">
      <alignment horizontal="center"/>
    </xf>
    <xf numFmtId="44" fontId="8" fillId="5" borderId="7" xfId="1" applyFont="1" applyFill="1" applyBorder="1"/>
    <xf numFmtId="44" fontId="8" fillId="9" borderId="8" xfId="1" applyFont="1" applyFill="1" applyBorder="1"/>
    <xf numFmtId="44" fontId="8" fillId="5" borderId="9" xfId="1" applyFont="1" applyFill="1" applyBorder="1"/>
    <xf numFmtId="44" fontId="8" fillId="9" borderId="10" xfId="1" applyFont="1" applyFill="1" applyBorder="1"/>
    <xf numFmtId="0" fontId="8" fillId="5" borderId="7" xfId="0" applyFont="1" applyFill="1" applyBorder="1"/>
    <xf numFmtId="0" fontId="7" fillId="5" borderId="8" xfId="0" applyFont="1" applyFill="1" applyBorder="1"/>
    <xf numFmtId="0" fontId="7" fillId="5" borderId="7" xfId="0" applyFont="1" applyFill="1" applyBorder="1" applyAlignment="1">
      <alignment vertical="center"/>
    </xf>
    <xf numFmtId="0" fontId="7" fillId="5" borderId="8" xfId="0" applyFont="1" applyFill="1" applyBorder="1" applyAlignment="1">
      <alignment vertical="center"/>
    </xf>
    <xf numFmtId="49" fontId="8" fillId="6" borderId="14" xfId="0" applyNumberFormat="1" applyFont="1" applyFill="1" applyBorder="1" applyAlignment="1">
      <alignment horizontal="center" vertical="center"/>
    </xf>
    <xf numFmtId="164" fontId="8" fillId="7" borderId="16" xfId="0" applyNumberFormat="1" applyFont="1" applyFill="1" applyBorder="1" applyAlignment="1" applyProtection="1">
      <alignment vertical="center"/>
      <protection locked="0"/>
    </xf>
    <xf numFmtId="164" fontId="8" fillId="7" borderId="17" xfId="0" applyNumberFormat="1" applyFont="1" applyFill="1" applyBorder="1" applyAlignment="1" applyProtection="1">
      <alignment vertical="center"/>
      <protection locked="0"/>
    </xf>
    <xf numFmtId="164" fontId="7" fillId="8" borderId="17" xfId="0" applyNumberFormat="1" applyFont="1" applyFill="1" applyBorder="1" applyAlignment="1">
      <alignment vertical="center"/>
    </xf>
    <xf numFmtId="0" fontId="7" fillId="5" borderId="7" xfId="0" applyFont="1" applyFill="1" applyBorder="1"/>
    <xf numFmtId="0" fontId="8" fillId="5" borderId="7" xfId="0" applyFont="1" applyFill="1" applyBorder="1" applyAlignment="1">
      <alignment horizontal="left"/>
    </xf>
    <xf numFmtId="0" fontId="7" fillId="5" borderId="9" xfId="0" applyFont="1" applyFill="1" applyBorder="1"/>
    <xf numFmtId="0" fontId="7" fillId="5" borderId="20" xfId="0" applyFont="1" applyFill="1" applyBorder="1"/>
    <xf numFmtId="0" fontId="7" fillId="5" borderId="10" xfId="0" applyFont="1" applyFill="1" applyBorder="1"/>
    <xf numFmtId="0" fontId="7" fillId="10" borderId="0" xfId="0" applyFont="1" applyFill="1" applyProtection="1"/>
    <xf numFmtId="0" fontId="8" fillId="5" borderId="0" xfId="0" applyFont="1" applyFill="1" applyAlignment="1">
      <alignment horizontal="left" indent="1"/>
    </xf>
    <xf numFmtId="0" fontId="8" fillId="5" borderId="8" xfId="0" applyFont="1" applyFill="1" applyBorder="1" applyAlignment="1">
      <alignment horizontal="left" indent="1"/>
    </xf>
    <xf numFmtId="0" fontId="7" fillId="8" borderId="17" xfId="0" applyFont="1" applyFill="1" applyBorder="1" applyAlignment="1">
      <alignment horizontal="center" vertical="center"/>
    </xf>
    <xf numFmtId="0" fontId="15" fillId="0" borderId="0" xfId="0" applyFont="1"/>
    <xf numFmtId="0" fontId="16" fillId="0" borderId="0" xfId="0" applyFont="1"/>
    <xf numFmtId="0" fontId="16" fillId="0" borderId="0" xfId="0" applyFont="1" applyAlignment="1">
      <alignment horizontal="right"/>
    </xf>
    <xf numFmtId="0" fontId="16" fillId="0" borderId="0" xfId="0" applyFont="1" applyAlignment="1">
      <alignment horizontal="left"/>
    </xf>
    <xf numFmtId="0" fontId="16" fillId="3" borderId="1" xfId="0" applyFont="1" applyFill="1" applyBorder="1" applyAlignment="1">
      <alignment horizontal="center" vertical="center"/>
    </xf>
    <xf numFmtId="49" fontId="16" fillId="3" borderId="1" xfId="0" applyNumberFormat="1" applyFont="1" applyFill="1" applyBorder="1" applyAlignment="1">
      <alignment horizontal="center" vertical="center"/>
    </xf>
    <xf numFmtId="164" fontId="15" fillId="4" borderId="1" xfId="0" applyNumberFormat="1" applyFont="1" applyFill="1" applyBorder="1" applyAlignment="1">
      <alignment vertical="center"/>
    </xf>
    <xf numFmtId="0" fontId="15" fillId="4" borderId="1" xfId="0" applyFont="1" applyFill="1" applyBorder="1" applyAlignment="1">
      <alignment horizontal="center" vertical="center"/>
    </xf>
    <xf numFmtId="49" fontId="16" fillId="3" borderId="14" xfId="0" applyNumberFormat="1" applyFont="1" applyFill="1" applyBorder="1" applyAlignment="1">
      <alignment horizontal="center" vertical="center"/>
    </xf>
    <xf numFmtId="164" fontId="15" fillId="4" borderId="17" xfId="0" applyNumberFormat="1" applyFont="1" applyFill="1" applyBorder="1" applyAlignment="1">
      <alignment vertical="center"/>
    </xf>
    <xf numFmtId="0" fontId="15" fillId="4" borderId="17" xfId="0" applyFont="1" applyFill="1" applyBorder="1" applyAlignment="1">
      <alignment horizontal="center" vertical="center"/>
    </xf>
    <xf numFmtId="0" fontId="15" fillId="10" borderId="0" xfId="0" applyFont="1" applyFill="1"/>
    <xf numFmtId="0" fontId="16" fillId="5" borderId="0" xfId="0" applyFont="1" applyFill="1"/>
    <xf numFmtId="0" fontId="15" fillId="5" borderId="0" xfId="0" applyFont="1" applyFill="1"/>
    <xf numFmtId="0" fontId="16" fillId="5" borderId="7" xfId="0" applyFont="1" applyFill="1" applyBorder="1"/>
    <xf numFmtId="0" fontId="15" fillId="5" borderId="8" xfId="0" applyFont="1" applyFill="1" applyBorder="1"/>
    <xf numFmtId="0" fontId="16" fillId="7" borderId="1" xfId="0" applyFont="1" applyFill="1" applyBorder="1" applyAlignment="1" applyProtection="1">
      <alignment horizontal="center"/>
      <protection locked="0"/>
    </xf>
    <xf numFmtId="164" fontId="16" fillId="7" borderId="14" xfId="0" applyNumberFormat="1" applyFont="1" applyFill="1" applyBorder="1" applyAlignment="1" applyProtection="1">
      <alignment vertical="center"/>
      <protection locked="0"/>
    </xf>
    <xf numFmtId="164" fontId="16" fillId="7" borderId="1" xfId="0" applyNumberFormat="1" applyFont="1" applyFill="1" applyBorder="1" applyAlignment="1" applyProtection="1">
      <alignment vertical="center"/>
      <protection locked="0"/>
    </xf>
    <xf numFmtId="164" fontId="16" fillId="7" borderId="16" xfId="0" applyNumberFormat="1" applyFont="1" applyFill="1" applyBorder="1" applyAlignment="1" applyProtection="1">
      <alignment vertical="center"/>
      <protection locked="0"/>
    </xf>
    <xf numFmtId="164" fontId="16" fillId="7" borderId="17" xfId="0" applyNumberFormat="1" applyFont="1" applyFill="1" applyBorder="1" applyAlignment="1" applyProtection="1">
      <alignment vertical="center"/>
      <protection locked="0"/>
    </xf>
    <xf numFmtId="0" fontId="15" fillId="5" borderId="7" xfId="0" applyFont="1" applyFill="1" applyBorder="1"/>
    <xf numFmtId="0" fontId="15" fillId="5" borderId="0" xfId="0" applyFont="1" applyFill="1" applyBorder="1"/>
    <xf numFmtId="0" fontId="12" fillId="5" borderId="6" xfId="0" applyFont="1" applyFill="1" applyBorder="1" applyAlignment="1"/>
    <xf numFmtId="0" fontId="11" fillId="5" borderId="0" xfId="0" applyFont="1" applyFill="1" applyAlignment="1"/>
    <xf numFmtId="0" fontId="11" fillId="5" borderId="8" xfId="0" applyFont="1" applyFill="1" applyBorder="1" applyAlignment="1"/>
    <xf numFmtId="0" fontId="12" fillId="0" borderId="0" xfId="0" applyFont="1" applyAlignment="1"/>
    <xf numFmtId="0" fontId="12" fillId="5" borderId="0" xfId="0" applyFont="1" applyFill="1" applyAlignment="1"/>
    <xf numFmtId="0" fontId="16" fillId="5" borderId="0" xfId="0" applyFont="1" applyFill="1" applyProtection="1"/>
    <xf numFmtId="0" fontId="16" fillId="5" borderId="0" xfId="0" applyFont="1" applyFill="1" applyAlignment="1" applyProtection="1">
      <alignment horizontal="left" indent="1"/>
    </xf>
    <xf numFmtId="0" fontId="15" fillId="10" borderId="7" xfId="0" applyFont="1" applyFill="1" applyBorder="1"/>
    <xf numFmtId="0" fontId="15" fillId="10" borderId="0" xfId="0" applyFont="1" applyFill="1" applyBorder="1"/>
    <xf numFmtId="0" fontId="15" fillId="10" borderId="8" xfId="0" applyFont="1" applyFill="1" applyBorder="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10"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0" fontId="5" fillId="0" borderId="4" xfId="0" applyFont="1" applyBorder="1" applyAlignment="1">
      <alignment horizontal="center"/>
    </xf>
    <xf numFmtId="0" fontId="2" fillId="0" borderId="0" xfId="0" applyFont="1" applyBorder="1" applyAlignment="1">
      <alignment horizontal="center"/>
    </xf>
    <xf numFmtId="0" fontId="3" fillId="0" borderId="0" xfId="0" applyFont="1" applyBorder="1" applyAlignment="1">
      <alignment horizontal="center"/>
    </xf>
    <xf numFmtId="0" fontId="4" fillId="2" borderId="1" xfId="0" applyFont="1" applyFill="1" applyBorder="1" applyAlignment="1" applyProtection="1">
      <alignment horizontal="left" indent="1"/>
      <protection locked="0"/>
    </xf>
    <xf numFmtId="0" fontId="4" fillId="2" borderId="1" xfId="0" applyFont="1" applyFill="1" applyBorder="1" applyAlignment="1" applyProtection="1">
      <alignment horizontal="center"/>
      <protection locked="0"/>
    </xf>
    <xf numFmtId="0" fontId="7" fillId="11" borderId="9" xfId="0" applyFont="1" applyFill="1" applyBorder="1" applyAlignment="1">
      <alignment horizontal="center"/>
    </xf>
    <xf numFmtId="0" fontId="7" fillId="11" borderId="20" xfId="0" applyFont="1" applyFill="1" applyBorder="1" applyAlignment="1">
      <alignment horizontal="center"/>
    </xf>
    <xf numFmtId="0" fontId="7" fillId="11" borderId="10" xfId="0" applyFont="1" applyFill="1" applyBorder="1" applyAlignment="1">
      <alignment horizontal="center"/>
    </xf>
    <xf numFmtId="0" fontId="7" fillId="11" borderId="7" xfId="0" applyFont="1" applyFill="1" applyBorder="1" applyAlignment="1">
      <alignment horizontal="center"/>
    </xf>
    <xf numFmtId="0" fontId="7" fillId="11" borderId="0" xfId="0" applyFont="1" applyFill="1" applyBorder="1" applyAlignment="1">
      <alignment horizontal="center"/>
    </xf>
    <xf numFmtId="0" fontId="7" fillId="11" borderId="8" xfId="0" applyFont="1" applyFill="1" applyBorder="1" applyAlignment="1">
      <alignment horizontal="center"/>
    </xf>
    <xf numFmtId="0" fontId="7" fillId="11" borderId="5" xfId="0" applyFont="1" applyFill="1" applyBorder="1" applyAlignment="1">
      <alignment horizontal="center"/>
    </xf>
    <xf numFmtId="0" fontId="7" fillId="11" borderId="19" xfId="0" applyFont="1" applyFill="1" applyBorder="1" applyAlignment="1">
      <alignment horizontal="center"/>
    </xf>
    <xf numFmtId="0" fontId="7" fillId="11" borderId="6" xfId="0" applyFont="1" applyFill="1" applyBorder="1" applyAlignment="1">
      <alignment horizontal="center"/>
    </xf>
    <xf numFmtId="0" fontId="8" fillId="7" borderId="1" xfId="0" applyFont="1" applyFill="1" applyBorder="1" applyAlignment="1" applyProtection="1">
      <alignment horizontal="left" indent="1"/>
      <protection locked="0"/>
    </xf>
    <xf numFmtId="0" fontId="8" fillId="7" borderId="15" xfId="0" applyFont="1" applyFill="1" applyBorder="1" applyAlignment="1" applyProtection="1">
      <alignment horizontal="left" indent="1"/>
      <protection locked="0"/>
    </xf>
    <xf numFmtId="0" fontId="8" fillId="7" borderId="1" xfId="0" applyFont="1" applyFill="1" applyBorder="1" applyAlignment="1" applyProtection="1">
      <alignment horizontal="center"/>
      <protection locked="0"/>
    </xf>
    <xf numFmtId="0" fontId="8" fillId="7" borderId="15" xfId="0" applyFont="1" applyFill="1" applyBorder="1" applyAlignment="1" applyProtection="1">
      <alignment horizontal="center"/>
      <protection locked="0"/>
    </xf>
    <xf numFmtId="0" fontId="12" fillId="5" borderId="5" xfId="0" applyFont="1" applyFill="1" applyBorder="1" applyAlignment="1">
      <alignment horizontal="center"/>
    </xf>
    <xf numFmtId="0" fontId="12" fillId="5" borderId="19" xfId="0" applyFont="1" applyFill="1" applyBorder="1" applyAlignment="1">
      <alignment horizontal="center"/>
    </xf>
    <xf numFmtId="0" fontId="11" fillId="5" borderId="7" xfId="0" applyFont="1" applyFill="1" applyBorder="1" applyAlignment="1">
      <alignment horizontal="center" vertical="center"/>
    </xf>
    <xf numFmtId="0" fontId="11" fillId="5" borderId="0" xfId="0" applyFont="1" applyFill="1" applyBorder="1" applyAlignment="1">
      <alignment horizontal="center" vertical="center"/>
    </xf>
    <xf numFmtId="0" fontId="8" fillId="6" borderId="14" xfId="0" applyFont="1" applyFill="1" applyBorder="1" applyAlignment="1">
      <alignment horizontal="center" vertical="center"/>
    </xf>
    <xf numFmtId="0" fontId="8" fillId="6" borderId="1" xfId="0" applyFont="1" applyFill="1" applyBorder="1" applyAlignment="1">
      <alignment horizontal="center" vertical="center"/>
    </xf>
    <xf numFmtId="0" fontId="14" fillId="5" borderId="11" xfId="0" applyFont="1" applyFill="1" applyBorder="1" applyAlignment="1">
      <alignment horizontal="center"/>
    </xf>
    <xf numFmtId="0" fontId="14" fillId="5" borderId="12" xfId="0" applyFont="1" applyFill="1" applyBorder="1" applyAlignment="1">
      <alignment horizontal="center"/>
    </xf>
    <xf numFmtId="0" fontId="14" fillId="5" borderId="13" xfId="0" applyFont="1" applyFill="1" applyBorder="1" applyAlignment="1">
      <alignment horizontal="center"/>
    </xf>
    <xf numFmtId="10" fontId="8" fillId="8" borderId="1" xfId="0" applyNumberFormat="1" applyFont="1" applyFill="1" applyBorder="1" applyAlignment="1">
      <alignment horizontal="center" vertical="center"/>
    </xf>
    <xf numFmtId="10" fontId="8" fillId="8" borderId="17" xfId="0" applyNumberFormat="1" applyFont="1" applyFill="1" applyBorder="1" applyAlignment="1">
      <alignment horizontal="center" vertical="center"/>
    </xf>
    <xf numFmtId="0" fontId="8" fillId="8" borderId="1"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8" fillId="8" borderId="18"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2" fillId="0" borderId="0" xfId="0" applyFont="1" applyAlignment="1">
      <alignment horizontal="center"/>
    </xf>
    <xf numFmtId="0" fontId="11" fillId="0" borderId="0" xfId="0" applyFont="1" applyAlignment="1">
      <alignment horizontal="center" vertical="center"/>
    </xf>
    <xf numFmtId="0" fontId="16" fillId="3" borderId="14"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7" borderId="1" xfId="0" applyFont="1" applyFill="1" applyBorder="1" applyAlignment="1" applyProtection="1">
      <alignment horizontal="left" indent="1"/>
      <protection locked="0"/>
    </xf>
    <xf numFmtId="0" fontId="16" fillId="7" borderId="1" xfId="0" applyFont="1" applyFill="1" applyBorder="1" applyAlignment="1" applyProtection="1">
      <alignment horizontal="center"/>
      <protection locked="0"/>
    </xf>
    <xf numFmtId="0" fontId="18" fillId="0" borderId="11" xfId="0" applyFont="1" applyBorder="1" applyAlignment="1">
      <alignment horizontal="center"/>
    </xf>
    <xf numFmtId="0" fontId="18" fillId="0" borderId="12" xfId="0" applyFont="1" applyBorder="1" applyAlignment="1">
      <alignment horizontal="center"/>
    </xf>
    <xf numFmtId="0" fontId="18" fillId="0" borderId="13" xfId="0" applyFont="1" applyBorder="1" applyAlignment="1">
      <alignment horizontal="center"/>
    </xf>
    <xf numFmtId="10" fontId="16" fillId="4" borderId="4" xfId="0" applyNumberFormat="1" applyFont="1" applyFill="1" applyBorder="1" applyAlignment="1">
      <alignment horizontal="center" vertical="center"/>
    </xf>
    <xf numFmtId="10" fontId="16" fillId="4" borderId="28" xfId="0" applyNumberFormat="1" applyFont="1" applyFill="1" applyBorder="1" applyAlignment="1">
      <alignment horizontal="center" vertical="center"/>
    </xf>
    <xf numFmtId="0" fontId="16" fillId="4" borderId="24"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16" fillId="4" borderId="26" xfId="0" applyFont="1" applyFill="1" applyBorder="1" applyAlignment="1">
      <alignment horizontal="center" vertical="center" wrapText="1"/>
    </xf>
    <xf numFmtId="0" fontId="16" fillId="4" borderId="27"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10" fontId="16" fillId="4" borderId="1" xfId="0" applyNumberFormat="1" applyFont="1" applyFill="1" applyBorder="1" applyAlignment="1">
      <alignment horizontal="center" vertical="center"/>
    </xf>
    <xf numFmtId="10" fontId="16" fillId="4" borderId="17" xfId="0" applyNumberFormat="1"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3" borderId="33" xfId="0" applyFont="1" applyFill="1" applyBorder="1" applyAlignment="1">
      <alignment horizontal="center" vertical="center"/>
    </xf>
    <xf numFmtId="0" fontId="16" fillId="3" borderId="32" xfId="0" applyFont="1" applyFill="1" applyBorder="1" applyAlignment="1">
      <alignment horizontal="center" vertical="center"/>
    </xf>
    <xf numFmtId="0" fontId="16" fillId="3" borderId="29" xfId="0" applyFont="1" applyFill="1" applyBorder="1" applyAlignment="1">
      <alignment horizontal="center" vertical="center"/>
    </xf>
    <xf numFmtId="0" fontId="16" fillId="3" borderId="29"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31" xfId="0" applyFont="1" applyFill="1" applyBorder="1" applyAlignment="1">
      <alignment horizontal="center" vertical="center" wrapText="1"/>
    </xf>
  </cellXfs>
  <cellStyles count="2">
    <cellStyle name="Normale" xfId="0" builtinId="0"/>
    <cellStyle name="Valuta"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66FF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209550</xdr:colOff>
      <xdr:row>0</xdr:row>
      <xdr:rowOff>0</xdr:rowOff>
    </xdr:from>
    <xdr:to>
      <xdr:col>7</xdr:col>
      <xdr:colOff>800100</xdr:colOff>
      <xdr:row>3</xdr:row>
      <xdr:rowOff>122424</xdr:rowOff>
    </xdr:to>
    <xdr:pic>
      <xdr:nvPicPr>
        <xdr:cNvPr id="4" name="Immagine 3">
          <a:extLst>
            <a:ext uri="{FF2B5EF4-FFF2-40B4-BE49-F238E27FC236}">
              <a16:creationId xmlns:a16="http://schemas.microsoft.com/office/drawing/2014/main" id="{DA463C9E-4A90-4C4F-AC44-D9E7A1951D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96050" y="0"/>
          <a:ext cx="1638300" cy="9034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280670</xdr:colOff>
      <xdr:row>0</xdr:row>
      <xdr:rowOff>76200</xdr:rowOff>
    </xdr:from>
    <xdr:to>
      <xdr:col>7</xdr:col>
      <xdr:colOff>757936</xdr:colOff>
      <xdr:row>3</xdr:row>
      <xdr:rowOff>136151</xdr:rowOff>
    </xdr:to>
    <xdr:pic>
      <xdr:nvPicPr>
        <xdr:cNvPr id="2" name="Immagine 1">
          <a:extLst>
            <a:ext uri="{FF2B5EF4-FFF2-40B4-BE49-F238E27FC236}">
              <a16:creationId xmlns:a16="http://schemas.microsoft.com/office/drawing/2014/main" id="{F415727F-F75F-4CE7-84D1-5308149DB7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67170" y="76200"/>
          <a:ext cx="1525016" cy="84100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workbookViewId="0">
      <selection activeCell="E20" sqref="E20:E21"/>
    </sheetView>
  </sheetViews>
  <sheetFormatPr defaultColWidth="11.5703125" defaultRowHeight="12.75" x14ac:dyDescent="0.2"/>
  <cols>
    <col min="1" max="4" width="15.28515625" customWidth="1"/>
    <col min="5" max="5" width="7.7109375" customWidth="1"/>
    <col min="8" max="8" width="10.5703125" customWidth="1"/>
  </cols>
  <sheetData>
    <row r="1" spans="1:8" ht="15.75" x14ac:dyDescent="0.25">
      <c r="A1" s="89" t="s">
        <v>18</v>
      </c>
      <c r="B1" s="89"/>
      <c r="C1" s="89"/>
      <c r="D1" s="89"/>
      <c r="E1" s="89"/>
      <c r="F1" s="89"/>
      <c r="G1" s="89"/>
      <c r="H1" s="89"/>
    </row>
    <row r="2" spans="1:8" ht="15.75" x14ac:dyDescent="0.25">
      <c r="A2" s="90" t="s">
        <v>19</v>
      </c>
      <c r="B2" s="90"/>
      <c r="C2" s="90"/>
      <c r="D2" s="90"/>
      <c r="E2" s="90"/>
      <c r="F2" s="90"/>
      <c r="G2" s="90"/>
      <c r="H2" s="90"/>
    </row>
    <row r="3" spans="1:8" ht="15.75" x14ac:dyDescent="0.25">
      <c r="A3" s="1"/>
    </row>
    <row r="4" spans="1:8" x14ac:dyDescent="0.2">
      <c r="A4" s="2"/>
      <c r="B4" s="3"/>
    </row>
    <row r="5" spans="1:8" x14ac:dyDescent="0.2">
      <c r="A5" s="3" t="s">
        <v>0</v>
      </c>
      <c r="B5" s="91" t="s">
        <v>1</v>
      </c>
      <c r="C5" s="91"/>
      <c r="D5" s="91"/>
      <c r="E5" s="91"/>
      <c r="F5" s="91"/>
      <c r="G5" s="91"/>
      <c r="H5" s="91"/>
    </row>
    <row r="6" spans="1:8" ht="5.65" customHeight="1" x14ac:dyDescent="0.2">
      <c r="A6" s="4"/>
      <c r="B6" s="5"/>
      <c r="C6" s="5"/>
      <c r="D6" s="5"/>
      <c r="E6" s="5"/>
      <c r="F6" s="5"/>
      <c r="G6" s="5"/>
      <c r="H6" s="5"/>
    </row>
    <row r="7" spans="1:8" x14ac:dyDescent="0.2">
      <c r="A7" s="3" t="s">
        <v>2</v>
      </c>
      <c r="B7" s="92" t="s">
        <v>3</v>
      </c>
      <c r="C7" s="92"/>
      <c r="F7" s="6" t="s">
        <v>4</v>
      </c>
      <c r="G7" s="92">
        <v>12345678900</v>
      </c>
      <c r="H7" s="92"/>
    </row>
    <row r="8" spans="1:8" x14ac:dyDescent="0.2">
      <c r="A8" s="3"/>
    </row>
    <row r="10" spans="1:8" x14ac:dyDescent="0.2">
      <c r="A10" s="88" t="s">
        <v>32</v>
      </c>
      <c r="B10" s="88"/>
      <c r="C10" s="88"/>
      <c r="D10" s="88"/>
      <c r="E10" s="88"/>
      <c r="F10" s="88"/>
      <c r="G10" s="88"/>
      <c r="H10" s="88"/>
    </row>
    <row r="11" spans="1:8" x14ac:dyDescent="0.2">
      <c r="A11" s="7"/>
      <c r="B11" s="8"/>
      <c r="C11" s="8"/>
      <c r="D11" s="8"/>
      <c r="E11" s="8"/>
      <c r="F11" s="8"/>
      <c r="G11" s="8"/>
      <c r="H11" s="9"/>
    </row>
    <row r="12" spans="1:8" x14ac:dyDescent="0.2">
      <c r="A12" s="10" t="s">
        <v>17</v>
      </c>
      <c r="H12" s="9"/>
    </row>
    <row r="13" spans="1:8" ht="28.35" customHeight="1" x14ac:dyDescent="0.2">
      <c r="A13" s="84" t="s">
        <v>6</v>
      </c>
      <c r="B13" s="84"/>
      <c r="C13" s="84" t="s">
        <v>7</v>
      </c>
      <c r="D13" s="84"/>
      <c r="E13" s="11" t="s">
        <v>8</v>
      </c>
      <c r="F13" s="85" t="s">
        <v>9</v>
      </c>
      <c r="G13" s="85"/>
      <c r="H13" s="85"/>
    </row>
    <row r="14" spans="1:8" x14ac:dyDescent="0.2">
      <c r="A14" s="12" t="s">
        <v>10</v>
      </c>
      <c r="B14" s="12" t="s">
        <v>11</v>
      </c>
      <c r="C14" s="11" t="s">
        <v>12</v>
      </c>
      <c r="D14" s="11" t="s">
        <v>13</v>
      </c>
      <c r="E14" s="86" t="str">
        <f>IF(D15&lt;50,"KO","OK")</f>
        <v>OK</v>
      </c>
      <c r="F14" s="87" t="str">
        <f>IF(E14="OK","HA DIRITTO AL CREDITO","NON HA DIRITTO AL CREDITO")</f>
        <v>HA DIRITTO AL CREDITO</v>
      </c>
      <c r="G14" s="87"/>
      <c r="H14" s="87"/>
    </row>
    <row r="15" spans="1:8" x14ac:dyDescent="0.2">
      <c r="A15" s="13">
        <v>2000</v>
      </c>
      <c r="B15" s="13">
        <v>1000</v>
      </c>
      <c r="C15" s="14">
        <f>IF(A15&gt;B15,A15-B15,0)</f>
        <v>1000</v>
      </c>
      <c r="D15" s="15">
        <f>(C15*100)/A15</f>
        <v>50</v>
      </c>
      <c r="E15" s="86"/>
      <c r="F15" s="87"/>
      <c r="G15" s="87"/>
      <c r="H15" s="87"/>
    </row>
    <row r="16" spans="1:8" x14ac:dyDescent="0.2">
      <c r="A16" s="16"/>
      <c r="B16" s="17"/>
      <c r="C16" s="17"/>
      <c r="D16" s="17"/>
      <c r="F16" s="17"/>
      <c r="G16" s="17"/>
      <c r="H16" s="18"/>
    </row>
    <row r="19" spans="1:8" x14ac:dyDescent="0.2">
      <c r="A19" s="84" t="s">
        <v>6</v>
      </c>
      <c r="B19" s="84"/>
      <c r="C19" s="84" t="s">
        <v>7</v>
      </c>
      <c r="D19" s="84"/>
      <c r="E19" s="11" t="s">
        <v>8</v>
      </c>
      <c r="F19" s="85" t="s">
        <v>9</v>
      </c>
      <c r="G19" s="85"/>
      <c r="H19" s="85"/>
    </row>
    <row r="20" spans="1:8" x14ac:dyDescent="0.2">
      <c r="A20" s="12" t="s">
        <v>15</v>
      </c>
      <c r="B20" s="12" t="s">
        <v>16</v>
      </c>
      <c r="C20" s="11" t="s">
        <v>12</v>
      </c>
      <c r="D20" s="11" t="s">
        <v>13</v>
      </c>
      <c r="E20" s="86" t="str">
        <f>IF(D21&lt;50,"KO","OK")</f>
        <v>KO</v>
      </c>
      <c r="F20" s="87" t="str">
        <f>IF(E20="OK","HA DIRITTO AL CREDITO","NON HA DIRITTO AL CREDITO")</f>
        <v>NON HA DIRITTO AL CREDITO</v>
      </c>
      <c r="G20" s="87"/>
      <c r="H20" s="87"/>
    </row>
    <row r="21" spans="1:8" x14ac:dyDescent="0.2">
      <c r="A21" s="13">
        <v>100</v>
      </c>
      <c r="B21" s="13">
        <v>80</v>
      </c>
      <c r="C21" s="14">
        <f>IF(A21&gt;B21,A21-B21,0)</f>
        <v>20</v>
      </c>
      <c r="D21" s="15">
        <f>(C21*100)/A21</f>
        <v>20</v>
      </c>
      <c r="E21" s="86"/>
      <c r="F21" s="87"/>
      <c r="G21" s="87"/>
      <c r="H21" s="87"/>
    </row>
    <row r="25" spans="1:8" x14ac:dyDescent="0.2">
      <c r="A25" s="84" t="s">
        <v>6</v>
      </c>
      <c r="B25" s="84"/>
      <c r="C25" s="84" t="s">
        <v>7</v>
      </c>
      <c r="D25" s="84"/>
      <c r="E25" s="11" t="s">
        <v>8</v>
      </c>
      <c r="F25" s="85" t="s">
        <v>9</v>
      </c>
      <c r="G25" s="85"/>
      <c r="H25" s="85"/>
    </row>
    <row r="26" spans="1:8" x14ac:dyDescent="0.2">
      <c r="A26" s="12" t="s">
        <v>20</v>
      </c>
      <c r="B26" s="12" t="s">
        <v>21</v>
      </c>
      <c r="C26" s="11" t="s">
        <v>12</v>
      </c>
      <c r="D26" s="11" t="s">
        <v>13</v>
      </c>
      <c r="E26" s="86" t="str">
        <f>IF(D27&lt;50,"KO","OK")</f>
        <v>KO</v>
      </c>
      <c r="F26" s="87" t="str">
        <f>IF(E26="OK","HA DIRITTO AL CREDITO","NON HA DIRITTO AL CREDITO")</f>
        <v>NON HA DIRITTO AL CREDITO</v>
      </c>
      <c r="G26" s="87"/>
      <c r="H26" s="87"/>
    </row>
    <row r="27" spans="1:8" x14ac:dyDescent="0.2">
      <c r="A27" s="13">
        <v>100</v>
      </c>
      <c r="B27" s="13">
        <v>80</v>
      </c>
      <c r="C27" s="14">
        <f>IF(A27&gt;B27,A27-B27,0)</f>
        <v>20</v>
      </c>
      <c r="D27" s="15">
        <f>(C27*100)/A27</f>
        <v>20</v>
      </c>
      <c r="E27" s="86"/>
      <c r="F27" s="87"/>
      <c r="G27" s="87"/>
      <c r="H27" s="87"/>
    </row>
  </sheetData>
  <sheetProtection algorithmName="SHA-512" hashValue="hxsWnZi0XC9Wbsz9IvxnWCuDMFj7OjZ1fAOm6GDAaVWwdP8f63LhdCkRie+UP3RAvl0w98WPuLnR/uHOxVT+hQ==" saltValue="/BcWFum3PWYi3irXJspY3Q==" spinCount="100000" sheet="1" objects="1" scenarios="1"/>
  <mergeCells count="21">
    <mergeCell ref="A1:H1"/>
    <mergeCell ref="A2:H2"/>
    <mergeCell ref="B5:H5"/>
    <mergeCell ref="B7:C7"/>
    <mergeCell ref="G7:H7"/>
    <mergeCell ref="A10:H10"/>
    <mergeCell ref="A13:B13"/>
    <mergeCell ref="C13:D13"/>
    <mergeCell ref="F13:H13"/>
    <mergeCell ref="E14:E15"/>
    <mergeCell ref="F14:H15"/>
    <mergeCell ref="A19:B19"/>
    <mergeCell ref="C19:D19"/>
    <mergeCell ref="F19:H19"/>
    <mergeCell ref="E20:E21"/>
    <mergeCell ref="F20:H21"/>
    <mergeCell ref="A25:B25"/>
    <mergeCell ref="C25:D25"/>
    <mergeCell ref="F25:H25"/>
    <mergeCell ref="E26:E27"/>
    <mergeCell ref="F26:H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tabSelected="1" topLeftCell="A13" workbookViewId="0">
      <selection activeCell="B17" sqref="B17"/>
    </sheetView>
  </sheetViews>
  <sheetFormatPr defaultColWidth="11.5703125" defaultRowHeight="15" customHeight="1" x14ac:dyDescent="0.25"/>
  <cols>
    <col min="1" max="1" width="46.5703125" style="47" customWidth="1"/>
    <col min="2" max="8" width="15.7109375" style="47" customWidth="1"/>
    <col min="9" max="16384" width="11.5703125" style="47"/>
  </cols>
  <sheetData>
    <row r="1" spans="1:8" ht="31.5" x14ac:dyDescent="0.5">
      <c r="A1" s="106" t="s">
        <v>18</v>
      </c>
      <c r="B1" s="107"/>
      <c r="C1" s="107"/>
      <c r="D1" s="107"/>
      <c r="E1" s="107"/>
      <c r="F1" s="107"/>
      <c r="G1" s="107"/>
      <c r="H1" s="74"/>
    </row>
    <row r="2" spans="1:8" ht="15" customHeight="1" x14ac:dyDescent="0.25">
      <c r="A2" s="108" t="s">
        <v>23</v>
      </c>
      <c r="B2" s="109"/>
      <c r="C2" s="109"/>
      <c r="D2" s="109"/>
      <c r="E2" s="109"/>
      <c r="F2" s="109"/>
      <c r="G2" s="109"/>
      <c r="H2" s="76"/>
    </row>
    <row r="3" spans="1:8" ht="15" customHeight="1" x14ac:dyDescent="0.25">
      <c r="A3" s="108"/>
      <c r="B3" s="109"/>
      <c r="C3" s="109"/>
      <c r="D3" s="109"/>
      <c r="E3" s="109"/>
      <c r="F3" s="109"/>
      <c r="G3" s="109"/>
      <c r="H3" s="35"/>
    </row>
    <row r="4" spans="1:8" ht="15" customHeight="1" x14ac:dyDescent="0.25">
      <c r="A4" s="108"/>
      <c r="B4" s="109"/>
      <c r="C4" s="109"/>
      <c r="D4" s="109"/>
      <c r="E4" s="109"/>
      <c r="F4" s="109"/>
      <c r="G4" s="109"/>
      <c r="H4" s="35"/>
    </row>
    <row r="5" spans="1:8" ht="20.100000000000001" customHeight="1" x14ac:dyDescent="0.25">
      <c r="A5" s="34" t="s">
        <v>0</v>
      </c>
      <c r="B5" s="102" t="s">
        <v>1</v>
      </c>
      <c r="C5" s="102"/>
      <c r="D5" s="102"/>
      <c r="E5" s="102"/>
      <c r="F5" s="102"/>
      <c r="G5" s="102"/>
      <c r="H5" s="103"/>
    </row>
    <row r="6" spans="1:8" ht="20.100000000000001" customHeight="1" x14ac:dyDescent="0.25">
      <c r="A6" s="34"/>
      <c r="B6" s="48"/>
      <c r="C6" s="48"/>
      <c r="D6" s="48"/>
      <c r="E6" s="48"/>
      <c r="F6" s="48"/>
      <c r="G6" s="48"/>
      <c r="H6" s="49"/>
    </row>
    <row r="7" spans="1:8" ht="20.100000000000001" customHeight="1" x14ac:dyDescent="0.25">
      <c r="A7" s="34" t="s">
        <v>2</v>
      </c>
      <c r="B7" s="104" t="s">
        <v>3</v>
      </c>
      <c r="C7" s="104"/>
      <c r="D7" s="19"/>
      <c r="E7" s="19"/>
      <c r="F7" s="21" t="s">
        <v>4</v>
      </c>
      <c r="G7" s="104">
        <v>12345678900</v>
      </c>
      <c r="H7" s="105"/>
    </row>
    <row r="8" spans="1:8" ht="20.100000000000001" customHeight="1" x14ac:dyDescent="0.25">
      <c r="A8" s="34"/>
      <c r="B8" s="19"/>
      <c r="C8" s="19"/>
      <c r="D8" s="19"/>
      <c r="E8" s="19"/>
      <c r="F8" s="19"/>
      <c r="G8" s="19"/>
      <c r="H8" s="35"/>
    </row>
    <row r="9" spans="1:8" ht="20.100000000000001" customHeight="1" x14ac:dyDescent="0.25">
      <c r="A9" s="43" t="s">
        <v>37</v>
      </c>
      <c r="B9" s="19"/>
      <c r="C9" s="19"/>
      <c r="D9" s="26" t="s">
        <v>29</v>
      </c>
      <c r="E9" s="19"/>
      <c r="F9" s="19"/>
      <c r="G9" s="19"/>
      <c r="H9" s="35"/>
    </row>
    <row r="10" spans="1:8" ht="20.100000000000001" customHeight="1" thickBot="1" x14ac:dyDescent="0.3">
      <c r="A10" s="42"/>
      <c r="B10" s="19"/>
      <c r="C10" s="19"/>
      <c r="D10" s="19"/>
      <c r="E10" s="19"/>
      <c r="F10" s="19"/>
      <c r="G10" s="19"/>
      <c r="H10" s="35"/>
    </row>
    <row r="11" spans="1:8" ht="28.5" x14ac:dyDescent="0.45">
      <c r="A11" s="112" t="s">
        <v>22</v>
      </c>
      <c r="B11" s="113"/>
      <c r="C11" s="113"/>
      <c r="D11" s="113"/>
      <c r="E11" s="113"/>
      <c r="F11" s="113"/>
      <c r="G11" s="113"/>
      <c r="H11" s="114"/>
    </row>
    <row r="12" spans="1:8" ht="15" customHeight="1" x14ac:dyDescent="0.25">
      <c r="A12" s="34"/>
      <c r="B12" s="19"/>
      <c r="C12" s="19"/>
      <c r="D12" s="19"/>
      <c r="E12" s="19"/>
      <c r="F12" s="19"/>
      <c r="G12" s="19"/>
      <c r="H12" s="35"/>
    </row>
    <row r="13" spans="1:8" ht="15" customHeight="1" x14ac:dyDescent="0.25">
      <c r="A13" s="123" t="s">
        <v>17</v>
      </c>
      <c r="B13" s="124"/>
      <c r="C13" s="124"/>
      <c r="D13" s="124"/>
      <c r="E13" s="124"/>
      <c r="F13" s="124"/>
      <c r="G13" s="124"/>
      <c r="H13" s="125"/>
    </row>
    <row r="14" spans="1:8" ht="30" customHeight="1" x14ac:dyDescent="0.25">
      <c r="A14" s="110" t="s">
        <v>6</v>
      </c>
      <c r="B14" s="111"/>
      <c r="C14" s="111" t="s">
        <v>7</v>
      </c>
      <c r="D14" s="111"/>
      <c r="E14" s="23" t="s">
        <v>8</v>
      </c>
      <c r="F14" s="121" t="s">
        <v>9</v>
      </c>
      <c r="G14" s="121"/>
      <c r="H14" s="122"/>
    </row>
    <row r="15" spans="1:8" ht="15" customHeight="1" x14ac:dyDescent="0.25">
      <c r="A15" s="38" t="s">
        <v>15</v>
      </c>
      <c r="B15" s="24" t="s">
        <v>16</v>
      </c>
      <c r="C15" s="23" t="s">
        <v>12</v>
      </c>
      <c r="D15" s="23" t="s">
        <v>13</v>
      </c>
      <c r="E15" s="115" t="str">
        <f>IF(D16&lt;33,"KO","OK")</f>
        <v>OK</v>
      </c>
      <c r="F15" s="117" t="str">
        <f>IF(D9="SI","HA DIRITTO AL CONTRIBUTO A PRESCINDERE DAL CALO FATTURATO E VERIFICA COMPENSI 2019 PER UN MINIMO DI EURO 1.000 PER P. F. E 2.000 PER P.G. FATTA SALVA L'IPOTESI IN CUI IL CREDITO RISULTI MAGGIORE DELL'IMPORTO MINIMO CALCOLATO",IF(E15="OK","HA DIRITTO AL CONTRIBUTO","NON HA DIRITTO CONTRIBUTO"))</f>
        <v>HA DIRITTO AL CONTRIBUTO A PRESCINDERE DAL CALO FATTURATO E VERIFICA COMPENSI 2019 PER UN MINIMO DI EURO 1.000 PER P. F. E 2.000 PER P.G. FATTA SALVA L'IPOTESI IN CUI IL CREDITO RISULTI MAGGIORE DELL'IMPORTO MINIMO CALCOLATO</v>
      </c>
      <c r="G15" s="117"/>
      <c r="H15" s="118"/>
    </row>
    <row r="16" spans="1:8" ht="96" customHeight="1" thickBot="1" x14ac:dyDescent="0.3">
      <c r="A16" s="39">
        <v>20000</v>
      </c>
      <c r="B16" s="40">
        <v>12000</v>
      </c>
      <c r="C16" s="41">
        <f>IF(A16&gt;B16,A16-B16,0)</f>
        <v>8000</v>
      </c>
      <c r="D16" s="50">
        <f>(C16*100)/A16</f>
        <v>40</v>
      </c>
      <c r="E16" s="116">
        <f>IF(E15="OK",1,0)</f>
        <v>1</v>
      </c>
      <c r="F16" s="119"/>
      <c r="G16" s="119"/>
      <c r="H16" s="120"/>
    </row>
    <row r="17" spans="1:8" ht="15" customHeight="1" x14ac:dyDescent="0.25">
      <c r="A17" s="36"/>
      <c r="B17" s="22"/>
      <c r="C17" s="22"/>
      <c r="D17" s="22"/>
      <c r="E17" s="25"/>
      <c r="F17" s="22"/>
      <c r="G17" s="22"/>
      <c r="H17" s="37"/>
    </row>
    <row r="18" spans="1:8" ht="15" customHeight="1" x14ac:dyDescent="0.25">
      <c r="A18" s="42"/>
      <c r="B18" s="19"/>
      <c r="C18" s="19"/>
      <c r="D18" s="19"/>
      <c r="E18" s="19"/>
      <c r="F18" s="19"/>
      <c r="G18" s="19"/>
      <c r="H18" s="35"/>
    </row>
    <row r="19" spans="1:8" ht="15" customHeight="1" x14ac:dyDescent="0.25">
      <c r="A19" s="42"/>
      <c r="B19" s="19"/>
      <c r="C19" s="19"/>
      <c r="D19" s="19"/>
      <c r="E19" s="19"/>
      <c r="F19" s="19"/>
      <c r="G19" s="19"/>
      <c r="H19" s="35"/>
    </row>
    <row r="20" spans="1:8" ht="15" customHeight="1" x14ac:dyDescent="0.25">
      <c r="A20" s="34" t="s">
        <v>24</v>
      </c>
      <c r="B20" s="20"/>
      <c r="C20" s="20"/>
      <c r="D20" s="19"/>
      <c r="E20" s="19"/>
      <c r="F20" s="19"/>
      <c r="G20" s="19"/>
      <c r="H20" s="35"/>
    </row>
    <row r="21" spans="1:8" ht="15" customHeight="1" x14ac:dyDescent="0.25">
      <c r="A21" s="42"/>
      <c r="B21" s="19"/>
      <c r="C21" s="19"/>
      <c r="D21" s="19"/>
      <c r="E21" s="19"/>
      <c r="F21" s="19"/>
      <c r="G21" s="19"/>
      <c r="H21" s="35"/>
    </row>
    <row r="22" spans="1:8" ht="15" customHeight="1" x14ac:dyDescent="0.25">
      <c r="A22" s="110" t="s">
        <v>25</v>
      </c>
      <c r="B22" s="111"/>
      <c r="C22" s="27">
        <v>500000</v>
      </c>
      <c r="D22" s="19"/>
      <c r="E22" s="19"/>
      <c r="F22" s="19"/>
      <c r="G22" s="19"/>
      <c r="H22" s="35"/>
    </row>
    <row r="23" spans="1:8" ht="15" customHeight="1" thickBot="1" x14ac:dyDescent="0.3">
      <c r="A23" s="42"/>
      <c r="B23" s="19"/>
      <c r="C23" s="19"/>
      <c r="D23" s="19"/>
      <c r="E23" s="19"/>
      <c r="F23" s="19"/>
      <c r="G23" s="19"/>
      <c r="H23" s="35"/>
    </row>
    <row r="24" spans="1:8" ht="15" customHeight="1" thickBot="1" x14ac:dyDescent="0.3">
      <c r="A24" s="28" t="s">
        <v>26</v>
      </c>
      <c r="B24" s="29" t="s">
        <v>33</v>
      </c>
      <c r="C24" s="19"/>
      <c r="D24" s="19"/>
      <c r="E24" s="19"/>
      <c r="F24" s="19"/>
      <c r="G24" s="19"/>
      <c r="H24" s="35"/>
    </row>
    <row r="25" spans="1:8" ht="15" customHeight="1" x14ac:dyDescent="0.25">
      <c r="A25" s="30">
        <v>400000</v>
      </c>
      <c r="B25" s="31">
        <f>IF($C$22&gt;A25,0,$C$16*20%)</f>
        <v>0</v>
      </c>
      <c r="C25" s="99" t="s">
        <v>36</v>
      </c>
      <c r="D25" s="100"/>
      <c r="E25" s="100"/>
      <c r="F25" s="101"/>
      <c r="G25" s="19"/>
      <c r="H25" s="35"/>
    </row>
    <row r="26" spans="1:8" ht="15" customHeight="1" x14ac:dyDescent="0.25">
      <c r="A26" s="30">
        <v>1000000.01</v>
      </c>
      <c r="B26" s="31">
        <f>IF(AND($C$22&gt;A25,$C$22&lt;A26),$C$16*15%,0)</f>
        <v>1200</v>
      </c>
      <c r="C26" s="96" t="s">
        <v>34</v>
      </c>
      <c r="D26" s="97"/>
      <c r="E26" s="97"/>
      <c r="F26" s="98"/>
      <c r="G26" s="19"/>
      <c r="H26" s="35"/>
    </row>
    <row r="27" spans="1:8" ht="15" customHeight="1" thickBot="1" x14ac:dyDescent="0.3">
      <c r="A27" s="32">
        <v>5000000.01</v>
      </c>
      <c r="B27" s="33">
        <f>IF(AND($C$22&gt;A26,$C$22&lt;A27),$C$16*10%,0)</f>
        <v>0</v>
      </c>
      <c r="C27" s="93" t="s">
        <v>35</v>
      </c>
      <c r="D27" s="94"/>
      <c r="E27" s="94"/>
      <c r="F27" s="95"/>
      <c r="G27" s="19"/>
      <c r="H27" s="35"/>
    </row>
    <row r="28" spans="1:8" ht="15" customHeight="1" thickBot="1" x14ac:dyDescent="0.3">
      <c r="A28" s="44"/>
      <c r="B28" s="45"/>
      <c r="C28" s="45"/>
      <c r="D28" s="45"/>
      <c r="E28" s="45"/>
      <c r="F28" s="45"/>
      <c r="G28" s="45"/>
      <c r="H28" s="46"/>
    </row>
  </sheetData>
  <sheetProtection algorithmName="SHA-512" hashValue="BsvPUCatJOkshP74csxknO1ZPW4qYG4fxRv9qhHOLjaP4B68Ugh3Ushs83sRDl0AP36hpkvMSxxa0EQsCZMO/w==" saltValue="D6JGgJ4v+1nxKsaZAPH06w==" spinCount="100000" sheet="1" objects="1" scenarios="1"/>
  <mergeCells count="16">
    <mergeCell ref="A1:G1"/>
    <mergeCell ref="A2:G4"/>
    <mergeCell ref="A22:B22"/>
    <mergeCell ref="A11:H11"/>
    <mergeCell ref="E15:E16"/>
    <mergeCell ref="F15:H16"/>
    <mergeCell ref="A14:B14"/>
    <mergeCell ref="C14:D14"/>
    <mergeCell ref="F14:H14"/>
    <mergeCell ref="A13:H13"/>
    <mergeCell ref="C27:F27"/>
    <mergeCell ref="C26:F26"/>
    <mergeCell ref="C25:F25"/>
    <mergeCell ref="B5:H5"/>
    <mergeCell ref="B7:C7"/>
    <mergeCell ref="G7:H7"/>
  </mergeCells>
  <phoneticPr fontId="10" type="noConversion"/>
  <dataValidations count="1">
    <dataValidation type="list" operator="equal" allowBlank="1" sqref="D9" xr:uid="{9C1D51E3-20AD-4B99-BD55-E990BB559E7C}">
      <formula1>"SI,NO"</formula1>
      <formula2>0</formula2>
    </dataValidation>
  </dataValidations>
  <pageMargins left="0.7" right="0.7" top="0.75" bottom="0.75" header="0.3" footer="0.3"/>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1A914-C331-4DA2-AD0C-CAA5611C8EB1}">
  <dimension ref="A1:H33"/>
  <sheetViews>
    <sheetView topLeftCell="A21" workbookViewId="0">
      <selection activeCell="E22" sqref="E22"/>
    </sheetView>
  </sheetViews>
  <sheetFormatPr defaultColWidth="11.5703125" defaultRowHeight="20.100000000000001" customHeight="1" x14ac:dyDescent="0.2"/>
  <cols>
    <col min="1" max="8" width="15.7109375" style="62" customWidth="1"/>
    <col min="9" max="256" width="11.5703125" style="62"/>
    <col min="257" max="260" width="15.28515625" style="62" customWidth="1"/>
    <col min="261" max="261" width="7.7109375" style="62" customWidth="1"/>
    <col min="262" max="263" width="11.5703125" style="62"/>
    <col min="264" max="264" width="10.5703125" style="62" customWidth="1"/>
    <col min="265" max="512" width="11.5703125" style="62"/>
    <col min="513" max="516" width="15.28515625" style="62" customWidth="1"/>
    <col min="517" max="517" width="7.7109375" style="62" customWidth="1"/>
    <col min="518" max="519" width="11.5703125" style="62"/>
    <col min="520" max="520" width="10.5703125" style="62" customWidth="1"/>
    <col min="521" max="768" width="11.5703125" style="62"/>
    <col min="769" max="772" width="15.28515625" style="62" customWidth="1"/>
    <col min="773" max="773" width="7.7109375" style="62" customWidth="1"/>
    <col min="774" max="775" width="11.5703125" style="62"/>
    <col min="776" max="776" width="10.5703125" style="62" customWidth="1"/>
    <col min="777" max="1024" width="11.5703125" style="62"/>
    <col min="1025" max="1028" width="15.28515625" style="62" customWidth="1"/>
    <col min="1029" max="1029" width="7.7109375" style="62" customWidth="1"/>
    <col min="1030" max="1031" width="11.5703125" style="62"/>
    <col min="1032" max="1032" width="10.5703125" style="62" customWidth="1"/>
    <col min="1033" max="1280" width="11.5703125" style="62"/>
    <col min="1281" max="1284" width="15.28515625" style="62" customWidth="1"/>
    <col min="1285" max="1285" width="7.7109375" style="62" customWidth="1"/>
    <col min="1286" max="1287" width="11.5703125" style="62"/>
    <col min="1288" max="1288" width="10.5703125" style="62" customWidth="1"/>
    <col min="1289" max="1536" width="11.5703125" style="62"/>
    <col min="1537" max="1540" width="15.28515625" style="62" customWidth="1"/>
    <col min="1541" max="1541" width="7.7109375" style="62" customWidth="1"/>
    <col min="1542" max="1543" width="11.5703125" style="62"/>
    <col min="1544" max="1544" width="10.5703125" style="62" customWidth="1"/>
    <col min="1545" max="1792" width="11.5703125" style="62"/>
    <col min="1793" max="1796" width="15.28515625" style="62" customWidth="1"/>
    <col min="1797" max="1797" width="7.7109375" style="62" customWidth="1"/>
    <col min="1798" max="1799" width="11.5703125" style="62"/>
    <col min="1800" max="1800" width="10.5703125" style="62" customWidth="1"/>
    <col min="1801" max="2048" width="11.5703125" style="62"/>
    <col min="2049" max="2052" width="15.28515625" style="62" customWidth="1"/>
    <col min="2053" max="2053" width="7.7109375" style="62" customWidth="1"/>
    <col min="2054" max="2055" width="11.5703125" style="62"/>
    <col min="2056" max="2056" width="10.5703125" style="62" customWidth="1"/>
    <col min="2057" max="2304" width="11.5703125" style="62"/>
    <col min="2305" max="2308" width="15.28515625" style="62" customWidth="1"/>
    <col min="2309" max="2309" width="7.7109375" style="62" customWidth="1"/>
    <col min="2310" max="2311" width="11.5703125" style="62"/>
    <col min="2312" max="2312" width="10.5703125" style="62" customWidth="1"/>
    <col min="2313" max="2560" width="11.5703125" style="62"/>
    <col min="2561" max="2564" width="15.28515625" style="62" customWidth="1"/>
    <col min="2565" max="2565" width="7.7109375" style="62" customWidth="1"/>
    <col min="2566" max="2567" width="11.5703125" style="62"/>
    <col min="2568" max="2568" width="10.5703125" style="62" customWidth="1"/>
    <col min="2569" max="2816" width="11.5703125" style="62"/>
    <col min="2817" max="2820" width="15.28515625" style="62" customWidth="1"/>
    <col min="2821" max="2821" width="7.7109375" style="62" customWidth="1"/>
    <col min="2822" max="2823" width="11.5703125" style="62"/>
    <col min="2824" max="2824" width="10.5703125" style="62" customWidth="1"/>
    <col min="2825" max="3072" width="11.5703125" style="62"/>
    <col min="3073" max="3076" width="15.28515625" style="62" customWidth="1"/>
    <col min="3077" max="3077" width="7.7109375" style="62" customWidth="1"/>
    <col min="3078" max="3079" width="11.5703125" style="62"/>
    <col min="3080" max="3080" width="10.5703125" style="62" customWidth="1"/>
    <col min="3081" max="3328" width="11.5703125" style="62"/>
    <col min="3329" max="3332" width="15.28515625" style="62" customWidth="1"/>
    <col min="3333" max="3333" width="7.7109375" style="62" customWidth="1"/>
    <col min="3334" max="3335" width="11.5703125" style="62"/>
    <col min="3336" max="3336" width="10.5703125" style="62" customWidth="1"/>
    <col min="3337" max="3584" width="11.5703125" style="62"/>
    <col min="3585" max="3588" width="15.28515625" style="62" customWidth="1"/>
    <col min="3589" max="3589" width="7.7109375" style="62" customWidth="1"/>
    <col min="3590" max="3591" width="11.5703125" style="62"/>
    <col min="3592" max="3592" width="10.5703125" style="62" customWidth="1"/>
    <col min="3593" max="3840" width="11.5703125" style="62"/>
    <col min="3841" max="3844" width="15.28515625" style="62" customWidth="1"/>
    <col min="3845" max="3845" width="7.7109375" style="62" customWidth="1"/>
    <col min="3846" max="3847" width="11.5703125" style="62"/>
    <col min="3848" max="3848" width="10.5703125" style="62" customWidth="1"/>
    <col min="3849" max="4096" width="11.5703125" style="62"/>
    <col min="4097" max="4100" width="15.28515625" style="62" customWidth="1"/>
    <col min="4101" max="4101" width="7.7109375" style="62" customWidth="1"/>
    <col min="4102" max="4103" width="11.5703125" style="62"/>
    <col min="4104" max="4104" width="10.5703125" style="62" customWidth="1"/>
    <col min="4105" max="4352" width="11.5703125" style="62"/>
    <col min="4353" max="4356" width="15.28515625" style="62" customWidth="1"/>
    <col min="4357" max="4357" width="7.7109375" style="62" customWidth="1"/>
    <col min="4358" max="4359" width="11.5703125" style="62"/>
    <col min="4360" max="4360" width="10.5703125" style="62" customWidth="1"/>
    <col min="4361" max="4608" width="11.5703125" style="62"/>
    <col min="4609" max="4612" width="15.28515625" style="62" customWidth="1"/>
    <col min="4613" max="4613" width="7.7109375" style="62" customWidth="1"/>
    <col min="4614" max="4615" width="11.5703125" style="62"/>
    <col min="4616" max="4616" width="10.5703125" style="62" customWidth="1"/>
    <col min="4617" max="4864" width="11.5703125" style="62"/>
    <col min="4865" max="4868" width="15.28515625" style="62" customWidth="1"/>
    <col min="4869" max="4869" width="7.7109375" style="62" customWidth="1"/>
    <col min="4870" max="4871" width="11.5703125" style="62"/>
    <col min="4872" max="4872" width="10.5703125" style="62" customWidth="1"/>
    <col min="4873" max="5120" width="11.5703125" style="62"/>
    <col min="5121" max="5124" width="15.28515625" style="62" customWidth="1"/>
    <col min="5125" max="5125" width="7.7109375" style="62" customWidth="1"/>
    <col min="5126" max="5127" width="11.5703125" style="62"/>
    <col min="5128" max="5128" width="10.5703125" style="62" customWidth="1"/>
    <col min="5129" max="5376" width="11.5703125" style="62"/>
    <col min="5377" max="5380" width="15.28515625" style="62" customWidth="1"/>
    <col min="5381" max="5381" width="7.7109375" style="62" customWidth="1"/>
    <col min="5382" max="5383" width="11.5703125" style="62"/>
    <col min="5384" max="5384" width="10.5703125" style="62" customWidth="1"/>
    <col min="5385" max="5632" width="11.5703125" style="62"/>
    <col min="5633" max="5636" width="15.28515625" style="62" customWidth="1"/>
    <col min="5637" max="5637" width="7.7109375" style="62" customWidth="1"/>
    <col min="5638" max="5639" width="11.5703125" style="62"/>
    <col min="5640" max="5640" width="10.5703125" style="62" customWidth="1"/>
    <col min="5641" max="5888" width="11.5703125" style="62"/>
    <col min="5889" max="5892" width="15.28515625" style="62" customWidth="1"/>
    <col min="5893" max="5893" width="7.7109375" style="62" customWidth="1"/>
    <col min="5894" max="5895" width="11.5703125" style="62"/>
    <col min="5896" max="5896" width="10.5703125" style="62" customWidth="1"/>
    <col min="5897" max="6144" width="11.5703125" style="62"/>
    <col min="6145" max="6148" width="15.28515625" style="62" customWidth="1"/>
    <col min="6149" max="6149" width="7.7109375" style="62" customWidth="1"/>
    <col min="6150" max="6151" width="11.5703125" style="62"/>
    <col min="6152" max="6152" width="10.5703125" style="62" customWidth="1"/>
    <col min="6153" max="6400" width="11.5703125" style="62"/>
    <col min="6401" max="6404" width="15.28515625" style="62" customWidth="1"/>
    <col min="6405" max="6405" width="7.7109375" style="62" customWidth="1"/>
    <col min="6406" max="6407" width="11.5703125" style="62"/>
    <col min="6408" max="6408" width="10.5703125" style="62" customWidth="1"/>
    <col min="6409" max="6656" width="11.5703125" style="62"/>
    <col min="6657" max="6660" width="15.28515625" style="62" customWidth="1"/>
    <col min="6661" max="6661" width="7.7109375" style="62" customWidth="1"/>
    <col min="6662" max="6663" width="11.5703125" style="62"/>
    <col min="6664" max="6664" width="10.5703125" style="62" customWidth="1"/>
    <col min="6665" max="6912" width="11.5703125" style="62"/>
    <col min="6913" max="6916" width="15.28515625" style="62" customWidth="1"/>
    <col min="6917" max="6917" width="7.7109375" style="62" customWidth="1"/>
    <col min="6918" max="6919" width="11.5703125" style="62"/>
    <col min="6920" max="6920" width="10.5703125" style="62" customWidth="1"/>
    <col min="6921" max="7168" width="11.5703125" style="62"/>
    <col min="7169" max="7172" width="15.28515625" style="62" customWidth="1"/>
    <col min="7173" max="7173" width="7.7109375" style="62" customWidth="1"/>
    <col min="7174" max="7175" width="11.5703125" style="62"/>
    <col min="7176" max="7176" width="10.5703125" style="62" customWidth="1"/>
    <col min="7177" max="7424" width="11.5703125" style="62"/>
    <col min="7425" max="7428" width="15.28515625" style="62" customWidth="1"/>
    <col min="7429" max="7429" width="7.7109375" style="62" customWidth="1"/>
    <col min="7430" max="7431" width="11.5703125" style="62"/>
    <col min="7432" max="7432" width="10.5703125" style="62" customWidth="1"/>
    <col min="7433" max="7680" width="11.5703125" style="62"/>
    <col min="7681" max="7684" width="15.28515625" style="62" customWidth="1"/>
    <col min="7685" max="7685" width="7.7109375" style="62" customWidth="1"/>
    <col min="7686" max="7687" width="11.5703125" style="62"/>
    <col min="7688" max="7688" width="10.5703125" style="62" customWidth="1"/>
    <col min="7689" max="7936" width="11.5703125" style="62"/>
    <col min="7937" max="7940" width="15.28515625" style="62" customWidth="1"/>
    <col min="7941" max="7941" width="7.7109375" style="62" customWidth="1"/>
    <col min="7942" max="7943" width="11.5703125" style="62"/>
    <col min="7944" max="7944" width="10.5703125" style="62" customWidth="1"/>
    <col min="7945" max="8192" width="11.5703125" style="62"/>
    <col min="8193" max="8196" width="15.28515625" style="62" customWidth="1"/>
    <col min="8197" max="8197" width="7.7109375" style="62" customWidth="1"/>
    <col min="8198" max="8199" width="11.5703125" style="62"/>
    <col min="8200" max="8200" width="10.5703125" style="62" customWidth="1"/>
    <col min="8201" max="8448" width="11.5703125" style="62"/>
    <col min="8449" max="8452" width="15.28515625" style="62" customWidth="1"/>
    <col min="8453" max="8453" width="7.7109375" style="62" customWidth="1"/>
    <col min="8454" max="8455" width="11.5703125" style="62"/>
    <col min="8456" max="8456" width="10.5703125" style="62" customWidth="1"/>
    <col min="8457" max="8704" width="11.5703125" style="62"/>
    <col min="8705" max="8708" width="15.28515625" style="62" customWidth="1"/>
    <col min="8709" max="8709" width="7.7109375" style="62" customWidth="1"/>
    <col min="8710" max="8711" width="11.5703125" style="62"/>
    <col min="8712" max="8712" width="10.5703125" style="62" customWidth="1"/>
    <col min="8713" max="8960" width="11.5703125" style="62"/>
    <col min="8961" max="8964" width="15.28515625" style="62" customWidth="1"/>
    <col min="8965" max="8965" width="7.7109375" style="62" customWidth="1"/>
    <col min="8966" max="8967" width="11.5703125" style="62"/>
    <col min="8968" max="8968" width="10.5703125" style="62" customWidth="1"/>
    <col min="8969" max="9216" width="11.5703125" style="62"/>
    <col min="9217" max="9220" width="15.28515625" style="62" customWidth="1"/>
    <col min="9221" max="9221" width="7.7109375" style="62" customWidth="1"/>
    <col min="9222" max="9223" width="11.5703125" style="62"/>
    <col min="9224" max="9224" width="10.5703125" style="62" customWidth="1"/>
    <col min="9225" max="9472" width="11.5703125" style="62"/>
    <col min="9473" max="9476" width="15.28515625" style="62" customWidth="1"/>
    <col min="9477" max="9477" width="7.7109375" style="62" customWidth="1"/>
    <col min="9478" max="9479" width="11.5703125" style="62"/>
    <col min="9480" max="9480" width="10.5703125" style="62" customWidth="1"/>
    <col min="9481" max="9728" width="11.5703125" style="62"/>
    <col min="9729" max="9732" width="15.28515625" style="62" customWidth="1"/>
    <col min="9733" max="9733" width="7.7109375" style="62" customWidth="1"/>
    <col min="9734" max="9735" width="11.5703125" style="62"/>
    <col min="9736" max="9736" width="10.5703125" style="62" customWidth="1"/>
    <col min="9737" max="9984" width="11.5703125" style="62"/>
    <col min="9985" max="9988" width="15.28515625" style="62" customWidth="1"/>
    <col min="9989" max="9989" width="7.7109375" style="62" customWidth="1"/>
    <col min="9990" max="9991" width="11.5703125" style="62"/>
    <col min="9992" max="9992" width="10.5703125" style="62" customWidth="1"/>
    <col min="9993" max="10240" width="11.5703125" style="62"/>
    <col min="10241" max="10244" width="15.28515625" style="62" customWidth="1"/>
    <col min="10245" max="10245" width="7.7109375" style="62" customWidth="1"/>
    <col min="10246" max="10247" width="11.5703125" style="62"/>
    <col min="10248" max="10248" width="10.5703125" style="62" customWidth="1"/>
    <col min="10249" max="10496" width="11.5703125" style="62"/>
    <col min="10497" max="10500" width="15.28515625" style="62" customWidth="1"/>
    <col min="10501" max="10501" width="7.7109375" style="62" customWidth="1"/>
    <col min="10502" max="10503" width="11.5703125" style="62"/>
    <col min="10504" max="10504" width="10.5703125" style="62" customWidth="1"/>
    <col min="10505" max="10752" width="11.5703125" style="62"/>
    <col min="10753" max="10756" width="15.28515625" style="62" customWidth="1"/>
    <col min="10757" max="10757" width="7.7109375" style="62" customWidth="1"/>
    <col min="10758" max="10759" width="11.5703125" style="62"/>
    <col min="10760" max="10760" width="10.5703125" style="62" customWidth="1"/>
    <col min="10761" max="11008" width="11.5703125" style="62"/>
    <col min="11009" max="11012" width="15.28515625" style="62" customWidth="1"/>
    <col min="11013" max="11013" width="7.7109375" style="62" customWidth="1"/>
    <col min="11014" max="11015" width="11.5703125" style="62"/>
    <col min="11016" max="11016" width="10.5703125" style="62" customWidth="1"/>
    <col min="11017" max="11264" width="11.5703125" style="62"/>
    <col min="11265" max="11268" width="15.28515625" style="62" customWidth="1"/>
    <col min="11269" max="11269" width="7.7109375" style="62" customWidth="1"/>
    <col min="11270" max="11271" width="11.5703125" style="62"/>
    <col min="11272" max="11272" width="10.5703125" style="62" customWidth="1"/>
    <col min="11273" max="11520" width="11.5703125" style="62"/>
    <col min="11521" max="11524" width="15.28515625" style="62" customWidth="1"/>
    <col min="11525" max="11525" width="7.7109375" style="62" customWidth="1"/>
    <col min="11526" max="11527" width="11.5703125" style="62"/>
    <col min="11528" max="11528" width="10.5703125" style="62" customWidth="1"/>
    <col min="11529" max="11776" width="11.5703125" style="62"/>
    <col min="11777" max="11780" width="15.28515625" style="62" customWidth="1"/>
    <col min="11781" max="11781" width="7.7109375" style="62" customWidth="1"/>
    <col min="11782" max="11783" width="11.5703125" style="62"/>
    <col min="11784" max="11784" width="10.5703125" style="62" customWidth="1"/>
    <col min="11785" max="12032" width="11.5703125" style="62"/>
    <col min="12033" max="12036" width="15.28515625" style="62" customWidth="1"/>
    <col min="12037" max="12037" width="7.7109375" style="62" customWidth="1"/>
    <col min="12038" max="12039" width="11.5703125" style="62"/>
    <col min="12040" max="12040" width="10.5703125" style="62" customWidth="1"/>
    <col min="12041" max="12288" width="11.5703125" style="62"/>
    <col min="12289" max="12292" width="15.28515625" style="62" customWidth="1"/>
    <col min="12293" max="12293" width="7.7109375" style="62" customWidth="1"/>
    <col min="12294" max="12295" width="11.5703125" style="62"/>
    <col min="12296" max="12296" width="10.5703125" style="62" customWidth="1"/>
    <col min="12297" max="12544" width="11.5703125" style="62"/>
    <col min="12545" max="12548" width="15.28515625" style="62" customWidth="1"/>
    <col min="12549" max="12549" width="7.7109375" style="62" customWidth="1"/>
    <col min="12550" max="12551" width="11.5703125" style="62"/>
    <col min="12552" max="12552" width="10.5703125" style="62" customWidth="1"/>
    <col min="12553" max="12800" width="11.5703125" style="62"/>
    <col min="12801" max="12804" width="15.28515625" style="62" customWidth="1"/>
    <col min="12805" max="12805" width="7.7109375" style="62" customWidth="1"/>
    <col min="12806" max="12807" width="11.5703125" style="62"/>
    <col min="12808" max="12808" width="10.5703125" style="62" customWidth="1"/>
    <col min="12809" max="13056" width="11.5703125" style="62"/>
    <col min="13057" max="13060" width="15.28515625" style="62" customWidth="1"/>
    <col min="13061" max="13061" width="7.7109375" style="62" customWidth="1"/>
    <col min="13062" max="13063" width="11.5703125" style="62"/>
    <col min="13064" max="13064" width="10.5703125" style="62" customWidth="1"/>
    <col min="13065" max="13312" width="11.5703125" style="62"/>
    <col min="13313" max="13316" width="15.28515625" style="62" customWidth="1"/>
    <col min="13317" max="13317" width="7.7109375" style="62" customWidth="1"/>
    <col min="13318" max="13319" width="11.5703125" style="62"/>
    <col min="13320" max="13320" width="10.5703125" style="62" customWidth="1"/>
    <col min="13321" max="13568" width="11.5703125" style="62"/>
    <col min="13569" max="13572" width="15.28515625" style="62" customWidth="1"/>
    <col min="13573" max="13573" width="7.7109375" style="62" customWidth="1"/>
    <col min="13574" max="13575" width="11.5703125" style="62"/>
    <col min="13576" max="13576" width="10.5703125" style="62" customWidth="1"/>
    <col min="13577" max="13824" width="11.5703125" style="62"/>
    <col min="13825" max="13828" width="15.28515625" style="62" customWidth="1"/>
    <col min="13829" max="13829" width="7.7109375" style="62" customWidth="1"/>
    <col min="13830" max="13831" width="11.5703125" style="62"/>
    <col min="13832" max="13832" width="10.5703125" style="62" customWidth="1"/>
    <col min="13833" max="14080" width="11.5703125" style="62"/>
    <col min="14081" max="14084" width="15.28515625" style="62" customWidth="1"/>
    <col min="14085" max="14085" width="7.7109375" style="62" customWidth="1"/>
    <col min="14086" max="14087" width="11.5703125" style="62"/>
    <col min="14088" max="14088" width="10.5703125" style="62" customWidth="1"/>
    <col min="14089" max="14336" width="11.5703125" style="62"/>
    <col min="14337" max="14340" width="15.28515625" style="62" customWidth="1"/>
    <col min="14341" max="14341" width="7.7109375" style="62" customWidth="1"/>
    <col min="14342" max="14343" width="11.5703125" style="62"/>
    <col min="14344" max="14344" width="10.5703125" style="62" customWidth="1"/>
    <col min="14345" max="14592" width="11.5703125" style="62"/>
    <col min="14593" max="14596" width="15.28515625" style="62" customWidth="1"/>
    <col min="14597" max="14597" width="7.7109375" style="62" customWidth="1"/>
    <col min="14598" max="14599" width="11.5703125" style="62"/>
    <col min="14600" max="14600" width="10.5703125" style="62" customWidth="1"/>
    <col min="14601" max="14848" width="11.5703125" style="62"/>
    <col min="14849" max="14852" width="15.28515625" style="62" customWidth="1"/>
    <col min="14853" max="14853" width="7.7109375" style="62" customWidth="1"/>
    <col min="14854" max="14855" width="11.5703125" style="62"/>
    <col min="14856" max="14856" width="10.5703125" style="62" customWidth="1"/>
    <col min="14857" max="15104" width="11.5703125" style="62"/>
    <col min="15105" max="15108" width="15.28515625" style="62" customWidth="1"/>
    <col min="15109" max="15109" width="7.7109375" style="62" customWidth="1"/>
    <col min="15110" max="15111" width="11.5703125" style="62"/>
    <col min="15112" max="15112" width="10.5703125" style="62" customWidth="1"/>
    <col min="15113" max="15360" width="11.5703125" style="62"/>
    <col min="15361" max="15364" width="15.28515625" style="62" customWidth="1"/>
    <col min="15365" max="15365" width="7.7109375" style="62" customWidth="1"/>
    <col min="15366" max="15367" width="11.5703125" style="62"/>
    <col min="15368" max="15368" width="10.5703125" style="62" customWidth="1"/>
    <col min="15369" max="15616" width="11.5703125" style="62"/>
    <col min="15617" max="15620" width="15.28515625" style="62" customWidth="1"/>
    <col min="15621" max="15621" width="7.7109375" style="62" customWidth="1"/>
    <col min="15622" max="15623" width="11.5703125" style="62"/>
    <col min="15624" max="15624" width="10.5703125" style="62" customWidth="1"/>
    <col min="15625" max="15872" width="11.5703125" style="62"/>
    <col min="15873" max="15876" width="15.28515625" style="62" customWidth="1"/>
    <col min="15877" max="15877" width="7.7109375" style="62" customWidth="1"/>
    <col min="15878" max="15879" width="11.5703125" style="62"/>
    <col min="15880" max="15880" width="10.5703125" style="62" customWidth="1"/>
    <col min="15881" max="16128" width="11.5703125" style="62"/>
    <col min="16129" max="16132" width="15.28515625" style="62" customWidth="1"/>
    <col min="16133" max="16133" width="7.7109375" style="62" customWidth="1"/>
    <col min="16134" max="16135" width="11.5703125" style="62"/>
    <col min="16136" max="16136" width="10.5703125" style="62" customWidth="1"/>
    <col min="16137" max="16384" width="11.5703125" style="62"/>
  </cols>
  <sheetData>
    <row r="1" spans="1:8" ht="31.5" x14ac:dyDescent="0.5">
      <c r="A1" s="126" t="s">
        <v>18</v>
      </c>
      <c r="B1" s="126"/>
      <c r="C1" s="126"/>
      <c r="D1" s="126"/>
      <c r="E1" s="126"/>
      <c r="F1" s="126"/>
      <c r="G1" s="126"/>
      <c r="H1" s="77"/>
    </row>
    <row r="2" spans="1:8" ht="15" customHeight="1" x14ac:dyDescent="0.5">
      <c r="A2" s="127" t="s">
        <v>27</v>
      </c>
      <c r="B2" s="127"/>
      <c r="C2" s="127"/>
      <c r="D2" s="127"/>
      <c r="E2" s="127"/>
      <c r="F2" s="127"/>
      <c r="G2" s="127"/>
      <c r="H2" s="78"/>
    </row>
    <row r="3" spans="1:8" ht="15" customHeight="1" x14ac:dyDescent="0.5">
      <c r="A3" s="127"/>
      <c r="B3" s="127"/>
      <c r="C3" s="127"/>
      <c r="D3" s="127"/>
      <c r="E3" s="127"/>
      <c r="F3" s="127"/>
      <c r="G3" s="127"/>
      <c r="H3" s="78"/>
    </row>
    <row r="4" spans="1:8" ht="15" customHeight="1" x14ac:dyDescent="0.25">
      <c r="A4" s="127"/>
      <c r="B4" s="127"/>
      <c r="C4" s="127"/>
      <c r="D4" s="127"/>
      <c r="E4" s="127"/>
      <c r="F4" s="127"/>
      <c r="G4" s="127"/>
      <c r="H4" s="75"/>
    </row>
    <row r="5" spans="1:8" ht="20.100000000000001" customHeight="1" x14ac:dyDescent="0.2">
      <c r="A5" s="52" t="s">
        <v>0</v>
      </c>
      <c r="B5" s="132" t="s">
        <v>1</v>
      </c>
      <c r="C5" s="132"/>
      <c r="D5" s="132"/>
      <c r="E5" s="132"/>
      <c r="F5" s="132"/>
      <c r="G5" s="132"/>
      <c r="H5" s="132"/>
    </row>
    <row r="6" spans="1:8" ht="20.100000000000001" customHeight="1" x14ac:dyDescent="0.2">
      <c r="A6" s="79"/>
      <c r="B6" s="80"/>
      <c r="C6" s="80"/>
      <c r="D6" s="80"/>
      <c r="E6" s="80"/>
      <c r="F6" s="80"/>
      <c r="G6" s="80"/>
      <c r="H6" s="80"/>
    </row>
    <row r="7" spans="1:8" ht="20.100000000000001" customHeight="1" x14ac:dyDescent="0.2">
      <c r="A7" s="52" t="s">
        <v>2</v>
      </c>
      <c r="B7" s="133" t="s">
        <v>3</v>
      </c>
      <c r="C7" s="133"/>
      <c r="D7" s="64"/>
      <c r="E7" s="64"/>
      <c r="F7" s="53" t="s">
        <v>4</v>
      </c>
      <c r="G7" s="133">
        <v>12345678900</v>
      </c>
      <c r="H7" s="133"/>
    </row>
    <row r="8" spans="1:8" ht="20.100000000000001" customHeight="1" x14ac:dyDescent="0.2">
      <c r="A8" s="63"/>
      <c r="B8" s="64"/>
      <c r="C8" s="64"/>
      <c r="D8" s="64"/>
      <c r="E8" s="64"/>
      <c r="F8" s="64"/>
      <c r="G8" s="64"/>
      <c r="H8" s="64"/>
    </row>
    <row r="9" spans="1:8" ht="20.100000000000001" customHeight="1" x14ac:dyDescent="0.2">
      <c r="A9" s="54" t="s">
        <v>28</v>
      </c>
      <c r="B9" s="51"/>
      <c r="C9" s="51"/>
      <c r="D9" s="67" t="s">
        <v>29</v>
      </c>
      <c r="E9" s="64"/>
      <c r="F9" s="64"/>
      <c r="G9" s="64"/>
      <c r="H9" s="64"/>
    </row>
    <row r="10" spans="1:8" ht="20.100000000000001" customHeight="1" thickBot="1" x14ac:dyDescent="0.25">
      <c r="A10" s="64"/>
      <c r="B10" s="64"/>
      <c r="C10" s="64"/>
      <c r="D10" s="64"/>
      <c r="E10" s="64"/>
      <c r="F10" s="64"/>
      <c r="G10" s="64"/>
      <c r="H10" s="64"/>
    </row>
    <row r="11" spans="1:8" ht="20.100000000000001" customHeight="1" x14ac:dyDescent="0.3">
      <c r="A11" s="134" t="s">
        <v>5</v>
      </c>
      <c r="B11" s="135"/>
      <c r="C11" s="135"/>
      <c r="D11" s="135"/>
      <c r="E11" s="135"/>
      <c r="F11" s="135"/>
      <c r="G11" s="135"/>
      <c r="H11" s="136"/>
    </row>
    <row r="12" spans="1:8" ht="9.9499999999999993" customHeight="1" x14ac:dyDescent="0.2">
      <c r="A12" s="65"/>
      <c r="B12" s="73"/>
      <c r="C12" s="73"/>
      <c r="D12" s="73"/>
      <c r="E12" s="73"/>
      <c r="F12" s="73"/>
      <c r="G12" s="73"/>
      <c r="H12" s="66"/>
    </row>
    <row r="13" spans="1:8" ht="20.100000000000001" customHeight="1" x14ac:dyDescent="0.2">
      <c r="A13" s="123" t="s">
        <v>30</v>
      </c>
      <c r="B13" s="124"/>
      <c r="C13" s="124"/>
      <c r="D13" s="124"/>
      <c r="E13" s="124"/>
      <c r="F13" s="124"/>
      <c r="G13" s="124"/>
      <c r="H13" s="125"/>
    </row>
    <row r="14" spans="1:8" ht="24.95" customHeight="1" x14ac:dyDescent="0.2">
      <c r="A14" s="128" t="s">
        <v>6</v>
      </c>
      <c r="B14" s="129"/>
      <c r="C14" s="129" t="s">
        <v>7</v>
      </c>
      <c r="D14" s="129"/>
      <c r="E14" s="55" t="s">
        <v>8</v>
      </c>
      <c r="F14" s="130" t="s">
        <v>9</v>
      </c>
      <c r="G14" s="130"/>
      <c r="H14" s="131"/>
    </row>
    <row r="15" spans="1:8" ht="20.100000000000001" customHeight="1" x14ac:dyDescent="0.2">
      <c r="A15" s="59" t="s">
        <v>10</v>
      </c>
      <c r="B15" s="56" t="s">
        <v>11</v>
      </c>
      <c r="C15" s="55" t="s">
        <v>12</v>
      </c>
      <c r="D15" s="55" t="s">
        <v>13</v>
      </c>
      <c r="E15" s="137" t="str">
        <f>IF(D16&lt;33,"KO","OK")</f>
        <v>OK</v>
      </c>
      <c r="F15" s="139" t="str">
        <f>IF(D9="SI","HA DIRITTO ALLA SOSPENSIONE A PRESCINDERE DAL FATTURATO",IF(E15="OK","HA DIRITTO ALLA SOSPENSIONE","NON HA DIRITTO ALLA SOSPENSIONE"))</f>
        <v>HA DIRITTO ALLA SOSPENSIONE A PRESCINDERE DAL FATTURATO</v>
      </c>
      <c r="G15" s="140"/>
      <c r="H15" s="141"/>
    </row>
    <row r="16" spans="1:8" ht="20.100000000000001" customHeight="1" x14ac:dyDescent="0.2">
      <c r="A16" s="68">
        <v>100</v>
      </c>
      <c r="B16" s="69">
        <v>0</v>
      </c>
      <c r="C16" s="57">
        <f>IF(A16&gt;B16,A16-B16,0)</f>
        <v>100</v>
      </c>
      <c r="D16" s="58">
        <f>(C16*100)/A16</f>
        <v>100</v>
      </c>
      <c r="E16" s="138"/>
      <c r="F16" s="142"/>
      <c r="G16" s="143"/>
      <c r="H16" s="144"/>
    </row>
    <row r="17" spans="1:8" ht="9.9499999999999993" customHeight="1" x14ac:dyDescent="0.2">
      <c r="A17" s="72"/>
      <c r="B17" s="73"/>
      <c r="C17" s="73"/>
      <c r="D17" s="73"/>
      <c r="E17" s="73"/>
      <c r="F17" s="73"/>
      <c r="G17" s="73"/>
      <c r="H17" s="66"/>
    </row>
    <row r="18" spans="1:8" ht="20.100000000000001" customHeight="1" x14ac:dyDescent="0.2">
      <c r="A18" s="145" t="s">
        <v>14</v>
      </c>
      <c r="B18" s="146"/>
      <c r="C18" s="146"/>
      <c r="D18" s="146"/>
      <c r="E18" s="146"/>
      <c r="F18" s="146"/>
      <c r="G18" s="146"/>
      <c r="H18" s="147"/>
    </row>
    <row r="19" spans="1:8" ht="24.95" customHeight="1" x14ac:dyDescent="0.2">
      <c r="A19" s="128" t="s">
        <v>6</v>
      </c>
      <c r="B19" s="129"/>
      <c r="C19" s="129" t="s">
        <v>7</v>
      </c>
      <c r="D19" s="129"/>
      <c r="E19" s="55" t="s">
        <v>8</v>
      </c>
      <c r="F19" s="130" t="s">
        <v>9</v>
      </c>
      <c r="G19" s="130"/>
      <c r="H19" s="131"/>
    </row>
    <row r="20" spans="1:8" ht="20.100000000000001" customHeight="1" x14ac:dyDescent="0.2">
      <c r="A20" s="59" t="s">
        <v>10</v>
      </c>
      <c r="B20" s="56" t="s">
        <v>11</v>
      </c>
      <c r="C20" s="55" t="s">
        <v>12</v>
      </c>
      <c r="D20" s="55" t="s">
        <v>13</v>
      </c>
      <c r="E20" s="148" t="str">
        <f>IF(D21&lt;50,"KO","OK")</f>
        <v>OK</v>
      </c>
      <c r="F20" s="150" t="str">
        <f>IF(D9="SI","HA DIRITTO ALLA SOSPENSIONE A PRESCINDERE DAL FATTURATO",IF(E20="OK","HA DIRITTO ALLA SOSPENSIONE","NON HA DIRITTO ALLA SOSPENSIONE"))</f>
        <v>HA DIRITTO ALLA SOSPENSIONE A PRESCINDERE DAL FATTURATO</v>
      </c>
      <c r="G20" s="150"/>
      <c r="H20" s="151"/>
    </row>
    <row r="21" spans="1:8" ht="20.100000000000001" customHeight="1" thickBot="1" x14ac:dyDescent="0.25">
      <c r="A21" s="70">
        <v>100000</v>
      </c>
      <c r="B21" s="71">
        <v>49000</v>
      </c>
      <c r="C21" s="60">
        <f>IF(A21&gt;B21,A21-B21,0)</f>
        <v>51000</v>
      </c>
      <c r="D21" s="61">
        <f>(C21*100)/A21</f>
        <v>51</v>
      </c>
      <c r="E21" s="149">
        <f>IF(E20="OK",1,0)</f>
        <v>1</v>
      </c>
      <c r="F21" s="152"/>
      <c r="G21" s="152"/>
      <c r="H21" s="153"/>
    </row>
    <row r="22" spans="1:8" ht="20.100000000000001" customHeight="1" thickBot="1" x14ac:dyDescent="0.25">
      <c r="A22" s="81"/>
      <c r="B22" s="82"/>
      <c r="C22" s="82"/>
      <c r="D22" s="82"/>
      <c r="E22" s="82"/>
      <c r="F22" s="82"/>
      <c r="G22" s="82"/>
      <c r="H22" s="83"/>
    </row>
    <row r="23" spans="1:8" ht="20.100000000000001" customHeight="1" x14ac:dyDescent="0.3">
      <c r="A23" s="134" t="s">
        <v>31</v>
      </c>
      <c r="B23" s="135"/>
      <c r="C23" s="135"/>
      <c r="D23" s="135"/>
      <c r="E23" s="135"/>
      <c r="F23" s="135"/>
      <c r="G23" s="135"/>
      <c r="H23" s="136"/>
    </row>
    <row r="24" spans="1:8" ht="9.9499999999999993" customHeight="1" x14ac:dyDescent="0.2">
      <c r="A24" s="72"/>
      <c r="B24" s="73"/>
      <c r="C24" s="73"/>
      <c r="D24" s="73"/>
      <c r="E24" s="73"/>
      <c r="F24" s="73"/>
      <c r="G24" s="73"/>
      <c r="H24" s="66"/>
    </row>
    <row r="25" spans="1:8" ht="20.100000000000001" customHeight="1" x14ac:dyDescent="0.2">
      <c r="A25" s="123" t="s">
        <v>30</v>
      </c>
      <c r="B25" s="124"/>
      <c r="C25" s="124"/>
      <c r="D25" s="124"/>
      <c r="E25" s="124"/>
      <c r="F25" s="124"/>
      <c r="G25" s="124"/>
      <c r="H25" s="125"/>
    </row>
    <row r="26" spans="1:8" ht="24.95" customHeight="1" x14ac:dyDescent="0.2">
      <c r="A26" s="128" t="s">
        <v>6</v>
      </c>
      <c r="B26" s="129"/>
      <c r="C26" s="129" t="s">
        <v>7</v>
      </c>
      <c r="D26" s="129"/>
      <c r="E26" s="55" t="s">
        <v>8</v>
      </c>
      <c r="F26" s="130" t="s">
        <v>9</v>
      </c>
      <c r="G26" s="130"/>
      <c r="H26" s="131"/>
    </row>
    <row r="27" spans="1:8" ht="20.100000000000001" customHeight="1" x14ac:dyDescent="0.2">
      <c r="A27" s="59" t="s">
        <v>15</v>
      </c>
      <c r="B27" s="56" t="s">
        <v>16</v>
      </c>
      <c r="C27" s="55" t="s">
        <v>12</v>
      </c>
      <c r="D27" s="55" t="s">
        <v>13</v>
      </c>
      <c r="E27" s="148" t="str">
        <f>IF(D28&lt;33,"KO","OK")</f>
        <v>OK</v>
      </c>
      <c r="F27" s="150" t="str">
        <f>IF($D$9="SI","HA DIRITTO ALLA SOSPENSIONE A PRESCINDERE DAL FATTURATO",IF(E27="OK","HA DIRITTO ALLA SOSPENSIONE","NON HA DIRITTO ALLA SOSPENSIONE"))</f>
        <v>HA DIRITTO ALLA SOSPENSIONE A PRESCINDERE DAL FATTURATO</v>
      </c>
      <c r="G27" s="150"/>
      <c r="H27" s="151"/>
    </row>
    <row r="28" spans="1:8" ht="20.100000000000001" customHeight="1" x14ac:dyDescent="0.2">
      <c r="A28" s="68">
        <v>100</v>
      </c>
      <c r="B28" s="69">
        <v>10</v>
      </c>
      <c r="C28" s="57">
        <f>IF(A28&gt;B28,A28-B28,0)</f>
        <v>90</v>
      </c>
      <c r="D28" s="58">
        <f>(C28*100)/A28</f>
        <v>90</v>
      </c>
      <c r="E28" s="148"/>
      <c r="F28" s="150"/>
      <c r="G28" s="150"/>
      <c r="H28" s="151"/>
    </row>
    <row r="29" spans="1:8" ht="9.9499999999999993" customHeight="1" x14ac:dyDescent="0.2">
      <c r="A29" s="72"/>
      <c r="B29" s="73"/>
      <c r="C29" s="73"/>
      <c r="D29" s="73"/>
      <c r="E29" s="73"/>
      <c r="F29" s="73"/>
      <c r="G29" s="73"/>
      <c r="H29" s="66"/>
    </row>
    <row r="30" spans="1:8" ht="20.100000000000001" customHeight="1" x14ac:dyDescent="0.2">
      <c r="A30" s="123" t="s">
        <v>14</v>
      </c>
      <c r="B30" s="124"/>
      <c r="C30" s="124"/>
      <c r="D30" s="124"/>
      <c r="E30" s="124"/>
      <c r="F30" s="124"/>
      <c r="G30" s="124"/>
      <c r="H30" s="125"/>
    </row>
    <row r="31" spans="1:8" ht="20.100000000000001" customHeight="1" x14ac:dyDescent="0.2">
      <c r="A31" s="154" t="s">
        <v>6</v>
      </c>
      <c r="B31" s="155"/>
      <c r="C31" s="156" t="s">
        <v>7</v>
      </c>
      <c r="D31" s="155"/>
      <c r="E31" s="55" t="s">
        <v>8</v>
      </c>
      <c r="F31" s="157" t="s">
        <v>9</v>
      </c>
      <c r="G31" s="158"/>
      <c r="H31" s="159"/>
    </row>
    <row r="32" spans="1:8" ht="20.100000000000001" customHeight="1" x14ac:dyDescent="0.2">
      <c r="A32" s="59" t="s">
        <v>15</v>
      </c>
      <c r="B32" s="56" t="s">
        <v>16</v>
      </c>
      <c r="C32" s="55" t="s">
        <v>12</v>
      </c>
      <c r="D32" s="55" t="s">
        <v>13</v>
      </c>
      <c r="E32" s="148" t="str">
        <f>IF(D33&lt;50,"KO","OK")</f>
        <v>OK</v>
      </c>
      <c r="F32" s="150" t="str">
        <f>IF(D9="SI","HA DIRITTO ALLA SOSPENSIONE A PRESCINDERE DAL FATTURATO",IF(E32="OK","HA DIRITTO ALLA SOSPENSIONE","NON HA DIRITTO ALLA SOSPENSIONE"))</f>
        <v>HA DIRITTO ALLA SOSPENSIONE A PRESCINDERE DAL FATTURATO</v>
      </c>
      <c r="G32" s="150"/>
      <c r="H32" s="151"/>
    </row>
    <row r="33" spans="1:8" ht="20.100000000000001" customHeight="1" thickBot="1" x14ac:dyDescent="0.25">
      <c r="A33" s="70">
        <v>100</v>
      </c>
      <c r="B33" s="71">
        <v>10</v>
      </c>
      <c r="C33" s="60">
        <f>IF(A33&gt;B33,A33-B33,0)</f>
        <v>90</v>
      </c>
      <c r="D33" s="61">
        <f>(C33*100)/A33</f>
        <v>90</v>
      </c>
      <c r="E33" s="149"/>
      <c r="F33" s="152"/>
      <c r="G33" s="152"/>
      <c r="H33" s="153"/>
    </row>
  </sheetData>
  <sheetProtection algorithmName="SHA-512" hashValue="nd8GySL5QcM+/Rj/4hbVO9evgxXCi+To2PaH19ARcLiZJtydJLZZq4pF8R6uOJCN4uyrIGq4aMPfmgh/4jQdOA==" saltValue="wQOgM7weChbZUJXuEZIr6A==" spinCount="100000" sheet="1" objects="1" scenarios="1"/>
  <mergeCells count="31">
    <mergeCell ref="E32:E33"/>
    <mergeCell ref="F32:H33"/>
    <mergeCell ref="E20:E21"/>
    <mergeCell ref="F20:H21"/>
    <mergeCell ref="A23:H23"/>
    <mergeCell ref="A26:B26"/>
    <mergeCell ref="C26:D26"/>
    <mergeCell ref="F26:H26"/>
    <mergeCell ref="E27:E28"/>
    <mergeCell ref="F27:H28"/>
    <mergeCell ref="A31:B31"/>
    <mergeCell ref="C31:D31"/>
    <mergeCell ref="F31:H31"/>
    <mergeCell ref="A25:H25"/>
    <mergeCell ref="A30:H30"/>
    <mergeCell ref="A1:G1"/>
    <mergeCell ref="A2:G4"/>
    <mergeCell ref="A19:B19"/>
    <mergeCell ref="C19:D19"/>
    <mergeCell ref="F19:H19"/>
    <mergeCell ref="B5:H5"/>
    <mergeCell ref="B7:C7"/>
    <mergeCell ref="G7:H7"/>
    <mergeCell ref="A11:H11"/>
    <mergeCell ref="A14:B14"/>
    <mergeCell ref="C14:D14"/>
    <mergeCell ref="F14:H14"/>
    <mergeCell ref="E15:E16"/>
    <mergeCell ref="F15:H16"/>
    <mergeCell ref="A13:H13"/>
    <mergeCell ref="A18:H18"/>
  </mergeCells>
  <phoneticPr fontId="10" type="noConversion"/>
  <dataValidations count="1">
    <dataValidation type="list" operator="equal" allowBlank="1" sqref="WVL983037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33 IZ65533 SV65533 ACR65533 AMN65533 AWJ65533 BGF65533 BQB65533 BZX65533 CJT65533 CTP65533 DDL65533 DNH65533 DXD65533 EGZ65533 EQV65533 FAR65533 FKN65533 FUJ65533 GEF65533 GOB65533 GXX65533 HHT65533 HRP65533 IBL65533 ILH65533 IVD65533 JEZ65533 JOV65533 JYR65533 KIN65533 KSJ65533 LCF65533 LMB65533 LVX65533 MFT65533 MPP65533 MZL65533 NJH65533 NTD65533 OCZ65533 OMV65533 OWR65533 PGN65533 PQJ65533 QAF65533 QKB65533 QTX65533 RDT65533 RNP65533 RXL65533 SHH65533 SRD65533 TAZ65533 TKV65533 TUR65533 UEN65533 UOJ65533 UYF65533 VIB65533 VRX65533 WBT65533 WLP65533 WVL65533 D131069 IZ131069 SV131069 ACR131069 AMN131069 AWJ131069 BGF131069 BQB131069 BZX131069 CJT131069 CTP131069 DDL131069 DNH131069 DXD131069 EGZ131069 EQV131069 FAR131069 FKN131069 FUJ131069 GEF131069 GOB131069 GXX131069 HHT131069 HRP131069 IBL131069 ILH131069 IVD131069 JEZ131069 JOV131069 JYR131069 KIN131069 KSJ131069 LCF131069 LMB131069 LVX131069 MFT131069 MPP131069 MZL131069 NJH131069 NTD131069 OCZ131069 OMV131069 OWR131069 PGN131069 PQJ131069 QAF131069 QKB131069 QTX131069 RDT131069 RNP131069 RXL131069 SHH131069 SRD131069 TAZ131069 TKV131069 TUR131069 UEN131069 UOJ131069 UYF131069 VIB131069 VRX131069 WBT131069 WLP131069 WVL131069 D196605 IZ196605 SV196605 ACR196605 AMN196605 AWJ196605 BGF196605 BQB196605 BZX196605 CJT196605 CTP196605 DDL196605 DNH196605 DXD196605 EGZ196605 EQV196605 FAR196605 FKN196605 FUJ196605 GEF196605 GOB196605 GXX196605 HHT196605 HRP196605 IBL196605 ILH196605 IVD196605 JEZ196605 JOV196605 JYR196605 KIN196605 KSJ196605 LCF196605 LMB196605 LVX196605 MFT196605 MPP196605 MZL196605 NJH196605 NTD196605 OCZ196605 OMV196605 OWR196605 PGN196605 PQJ196605 QAF196605 QKB196605 QTX196605 RDT196605 RNP196605 RXL196605 SHH196605 SRD196605 TAZ196605 TKV196605 TUR196605 UEN196605 UOJ196605 UYF196605 VIB196605 VRX196605 WBT196605 WLP196605 WVL196605 D262141 IZ262141 SV262141 ACR262141 AMN262141 AWJ262141 BGF262141 BQB262141 BZX262141 CJT262141 CTP262141 DDL262141 DNH262141 DXD262141 EGZ262141 EQV262141 FAR262141 FKN262141 FUJ262141 GEF262141 GOB262141 GXX262141 HHT262141 HRP262141 IBL262141 ILH262141 IVD262141 JEZ262141 JOV262141 JYR262141 KIN262141 KSJ262141 LCF262141 LMB262141 LVX262141 MFT262141 MPP262141 MZL262141 NJH262141 NTD262141 OCZ262141 OMV262141 OWR262141 PGN262141 PQJ262141 QAF262141 QKB262141 QTX262141 RDT262141 RNP262141 RXL262141 SHH262141 SRD262141 TAZ262141 TKV262141 TUR262141 UEN262141 UOJ262141 UYF262141 VIB262141 VRX262141 WBT262141 WLP262141 WVL262141 D327677 IZ327677 SV327677 ACR327677 AMN327677 AWJ327677 BGF327677 BQB327677 BZX327677 CJT327677 CTP327677 DDL327677 DNH327677 DXD327677 EGZ327677 EQV327677 FAR327677 FKN327677 FUJ327677 GEF327677 GOB327677 GXX327677 HHT327677 HRP327677 IBL327677 ILH327677 IVD327677 JEZ327677 JOV327677 JYR327677 KIN327677 KSJ327677 LCF327677 LMB327677 LVX327677 MFT327677 MPP327677 MZL327677 NJH327677 NTD327677 OCZ327677 OMV327677 OWR327677 PGN327677 PQJ327677 QAF327677 QKB327677 QTX327677 RDT327677 RNP327677 RXL327677 SHH327677 SRD327677 TAZ327677 TKV327677 TUR327677 UEN327677 UOJ327677 UYF327677 VIB327677 VRX327677 WBT327677 WLP327677 WVL327677 D393213 IZ393213 SV393213 ACR393213 AMN393213 AWJ393213 BGF393213 BQB393213 BZX393213 CJT393213 CTP393213 DDL393213 DNH393213 DXD393213 EGZ393213 EQV393213 FAR393213 FKN393213 FUJ393213 GEF393213 GOB393213 GXX393213 HHT393213 HRP393213 IBL393213 ILH393213 IVD393213 JEZ393213 JOV393213 JYR393213 KIN393213 KSJ393213 LCF393213 LMB393213 LVX393213 MFT393213 MPP393213 MZL393213 NJH393213 NTD393213 OCZ393213 OMV393213 OWR393213 PGN393213 PQJ393213 QAF393213 QKB393213 QTX393213 RDT393213 RNP393213 RXL393213 SHH393213 SRD393213 TAZ393213 TKV393213 TUR393213 UEN393213 UOJ393213 UYF393213 VIB393213 VRX393213 WBT393213 WLP393213 WVL393213 D458749 IZ458749 SV458749 ACR458749 AMN458749 AWJ458749 BGF458749 BQB458749 BZX458749 CJT458749 CTP458749 DDL458749 DNH458749 DXD458749 EGZ458749 EQV458749 FAR458749 FKN458749 FUJ458749 GEF458749 GOB458749 GXX458749 HHT458749 HRP458749 IBL458749 ILH458749 IVD458749 JEZ458749 JOV458749 JYR458749 KIN458749 KSJ458749 LCF458749 LMB458749 LVX458749 MFT458749 MPP458749 MZL458749 NJH458749 NTD458749 OCZ458749 OMV458749 OWR458749 PGN458749 PQJ458749 QAF458749 QKB458749 QTX458749 RDT458749 RNP458749 RXL458749 SHH458749 SRD458749 TAZ458749 TKV458749 TUR458749 UEN458749 UOJ458749 UYF458749 VIB458749 VRX458749 WBT458749 WLP458749 WVL458749 D524285 IZ524285 SV524285 ACR524285 AMN524285 AWJ524285 BGF524285 BQB524285 BZX524285 CJT524285 CTP524285 DDL524285 DNH524285 DXD524285 EGZ524285 EQV524285 FAR524285 FKN524285 FUJ524285 GEF524285 GOB524285 GXX524285 HHT524285 HRP524285 IBL524285 ILH524285 IVD524285 JEZ524285 JOV524285 JYR524285 KIN524285 KSJ524285 LCF524285 LMB524285 LVX524285 MFT524285 MPP524285 MZL524285 NJH524285 NTD524285 OCZ524285 OMV524285 OWR524285 PGN524285 PQJ524285 QAF524285 QKB524285 QTX524285 RDT524285 RNP524285 RXL524285 SHH524285 SRD524285 TAZ524285 TKV524285 TUR524285 UEN524285 UOJ524285 UYF524285 VIB524285 VRX524285 WBT524285 WLP524285 WVL524285 D589821 IZ589821 SV589821 ACR589821 AMN589821 AWJ589821 BGF589821 BQB589821 BZX589821 CJT589821 CTP589821 DDL589821 DNH589821 DXD589821 EGZ589821 EQV589821 FAR589821 FKN589821 FUJ589821 GEF589821 GOB589821 GXX589821 HHT589821 HRP589821 IBL589821 ILH589821 IVD589821 JEZ589821 JOV589821 JYR589821 KIN589821 KSJ589821 LCF589821 LMB589821 LVX589821 MFT589821 MPP589821 MZL589821 NJH589821 NTD589821 OCZ589821 OMV589821 OWR589821 PGN589821 PQJ589821 QAF589821 QKB589821 QTX589821 RDT589821 RNP589821 RXL589821 SHH589821 SRD589821 TAZ589821 TKV589821 TUR589821 UEN589821 UOJ589821 UYF589821 VIB589821 VRX589821 WBT589821 WLP589821 WVL589821 D655357 IZ655357 SV655357 ACR655357 AMN655357 AWJ655357 BGF655357 BQB655357 BZX655357 CJT655357 CTP655357 DDL655357 DNH655357 DXD655357 EGZ655357 EQV655357 FAR655357 FKN655357 FUJ655357 GEF655357 GOB655357 GXX655357 HHT655357 HRP655357 IBL655357 ILH655357 IVD655357 JEZ655357 JOV655357 JYR655357 KIN655357 KSJ655357 LCF655357 LMB655357 LVX655357 MFT655357 MPP655357 MZL655357 NJH655357 NTD655357 OCZ655357 OMV655357 OWR655357 PGN655357 PQJ655357 QAF655357 QKB655357 QTX655357 RDT655357 RNP655357 RXL655357 SHH655357 SRD655357 TAZ655357 TKV655357 TUR655357 UEN655357 UOJ655357 UYF655357 VIB655357 VRX655357 WBT655357 WLP655357 WVL655357 D720893 IZ720893 SV720893 ACR720893 AMN720893 AWJ720893 BGF720893 BQB720893 BZX720893 CJT720893 CTP720893 DDL720893 DNH720893 DXD720893 EGZ720893 EQV720893 FAR720893 FKN720893 FUJ720893 GEF720893 GOB720893 GXX720893 HHT720893 HRP720893 IBL720893 ILH720893 IVD720893 JEZ720893 JOV720893 JYR720893 KIN720893 KSJ720893 LCF720893 LMB720893 LVX720893 MFT720893 MPP720893 MZL720893 NJH720893 NTD720893 OCZ720893 OMV720893 OWR720893 PGN720893 PQJ720893 QAF720893 QKB720893 QTX720893 RDT720893 RNP720893 RXL720893 SHH720893 SRD720893 TAZ720893 TKV720893 TUR720893 UEN720893 UOJ720893 UYF720893 VIB720893 VRX720893 WBT720893 WLP720893 WVL720893 D786429 IZ786429 SV786429 ACR786429 AMN786429 AWJ786429 BGF786429 BQB786429 BZX786429 CJT786429 CTP786429 DDL786429 DNH786429 DXD786429 EGZ786429 EQV786429 FAR786429 FKN786429 FUJ786429 GEF786429 GOB786429 GXX786429 HHT786429 HRP786429 IBL786429 ILH786429 IVD786429 JEZ786429 JOV786429 JYR786429 KIN786429 KSJ786429 LCF786429 LMB786429 LVX786429 MFT786429 MPP786429 MZL786429 NJH786429 NTD786429 OCZ786429 OMV786429 OWR786429 PGN786429 PQJ786429 QAF786429 QKB786429 QTX786429 RDT786429 RNP786429 RXL786429 SHH786429 SRD786429 TAZ786429 TKV786429 TUR786429 UEN786429 UOJ786429 UYF786429 VIB786429 VRX786429 WBT786429 WLP786429 WVL786429 D851965 IZ851965 SV851965 ACR851965 AMN851965 AWJ851965 BGF851965 BQB851965 BZX851965 CJT851965 CTP851965 DDL851965 DNH851965 DXD851965 EGZ851965 EQV851965 FAR851965 FKN851965 FUJ851965 GEF851965 GOB851965 GXX851965 HHT851965 HRP851965 IBL851965 ILH851965 IVD851965 JEZ851965 JOV851965 JYR851965 KIN851965 KSJ851965 LCF851965 LMB851965 LVX851965 MFT851965 MPP851965 MZL851965 NJH851965 NTD851965 OCZ851965 OMV851965 OWR851965 PGN851965 PQJ851965 QAF851965 QKB851965 QTX851965 RDT851965 RNP851965 RXL851965 SHH851965 SRD851965 TAZ851965 TKV851965 TUR851965 UEN851965 UOJ851965 UYF851965 VIB851965 VRX851965 WBT851965 WLP851965 WVL851965 D917501 IZ917501 SV917501 ACR917501 AMN917501 AWJ917501 BGF917501 BQB917501 BZX917501 CJT917501 CTP917501 DDL917501 DNH917501 DXD917501 EGZ917501 EQV917501 FAR917501 FKN917501 FUJ917501 GEF917501 GOB917501 GXX917501 HHT917501 HRP917501 IBL917501 ILH917501 IVD917501 JEZ917501 JOV917501 JYR917501 KIN917501 KSJ917501 LCF917501 LMB917501 LVX917501 MFT917501 MPP917501 MZL917501 NJH917501 NTD917501 OCZ917501 OMV917501 OWR917501 PGN917501 PQJ917501 QAF917501 QKB917501 QTX917501 RDT917501 RNP917501 RXL917501 SHH917501 SRD917501 TAZ917501 TKV917501 TUR917501 UEN917501 UOJ917501 UYF917501 VIB917501 VRX917501 WBT917501 WLP917501 WVL917501 D983037 IZ983037 SV983037 ACR983037 AMN983037 AWJ983037 BGF983037 BQB983037 BZX983037 CJT983037 CTP983037 DDL983037 DNH983037 DXD983037 EGZ983037 EQV983037 FAR983037 FKN983037 FUJ983037 GEF983037 GOB983037 GXX983037 HHT983037 HRP983037 IBL983037 ILH983037 IVD983037 JEZ983037 JOV983037 JYR983037 KIN983037 KSJ983037 LCF983037 LMB983037 LVX983037 MFT983037 MPP983037 MZL983037 NJH983037 NTD983037 OCZ983037 OMV983037 OWR983037 PGN983037 PQJ983037 QAF983037 QKB983037 QTX983037 RDT983037 RNP983037 RXL983037 SHH983037 SRD983037 TAZ983037 TKV983037 TUR983037 UEN983037 UOJ983037 UYF983037 VIB983037 VRX983037 WBT983037 WLP983037 D9" xr:uid="{64DBC213-30CD-4261-AD27-8ACCEBA5F39E}">
      <formula1>"SI,NO"</formula1>
      <formula2>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CREDITO AFFITTO</vt:lpstr>
      <vt:lpstr>FONDO PERDUTO</vt:lpstr>
      <vt:lpstr>SOSPENSIONE VERSAMENTI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Barlocco</dc:creator>
  <cp:lastModifiedBy>Francesco Galluccio</cp:lastModifiedBy>
  <dcterms:created xsi:type="dcterms:W3CDTF">2020-05-15T20:35:42Z</dcterms:created>
  <dcterms:modified xsi:type="dcterms:W3CDTF">2020-05-16T17:45:01Z</dcterms:modified>
</cp:coreProperties>
</file>